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1405\"/>
    </mc:Choice>
  </mc:AlternateContent>
  <xr:revisionPtr revIDLastSave="0" documentId="13_ncr:1_{6918E782-A14F-42DD-AB54-65584774B409}" xr6:coauthVersionLast="47" xr6:coauthVersionMax="47" xr10:uidLastSave="{00000000-0000-0000-0000-000000000000}"/>
  <bookViews>
    <workbookView xWindow="-120" yWindow="-120" windowWidth="29040" windowHeight="15720" tabRatio="904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‌گذاری در صندوق" sheetId="10" r:id="rId6"/>
    <sheet name="درآمد سپرده بانکی" sheetId="13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4">درآمد!$A$1:$K$9</definedName>
    <definedName name="_xlnm.Print_Area" localSheetId="6">'درآمد سپرده بانکی'!$A$1:$K$13</definedName>
    <definedName name="_xlnm.Print_Area" localSheetId="5">'درآمد سرمایه‌گذاری در صندوق'!$A$1:$W$15</definedName>
    <definedName name="_xlnm.Print_Area" localSheetId="9">'درآمد ناشی از تغییر قیمت اوراق'!$A$1:$Q$16</definedName>
    <definedName name="_xlnm.Print_Area" localSheetId="8">'درآمد ناشی از فروش'!$A$1:$Q$10</definedName>
    <definedName name="_xlnm.Print_Area" localSheetId="3">سپرده!$A$1:$M$13</definedName>
    <definedName name="_xlnm.Print_Area" localSheetId="1">سهام!$A$1:$Z$12</definedName>
    <definedName name="_xlnm.Print_Area" localSheetId="7">'سود سپرده بانکی'!$A$1:$N$13</definedName>
    <definedName name="_xlnm.Print_Area" localSheetId="0">'صورت وضعیت'!$A$20:$C$22</definedName>
    <definedName name="_xlnm.Print_Area" localSheetId="2">'واحدهای صندوق'!$A$1:$AA$15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6" i="21" l="1"/>
  <c r="Q15" i="21"/>
  <c r="Q14" i="21"/>
  <c r="Q13" i="21"/>
  <c r="Q12" i="21"/>
  <c r="Q11" i="21"/>
  <c r="Q10" i="21"/>
  <c r="Q9" i="21"/>
  <c r="Q8" i="21"/>
  <c r="O16" i="21"/>
  <c r="M16" i="21"/>
  <c r="I15" i="21"/>
  <c r="I14" i="21"/>
  <c r="I13" i="21"/>
  <c r="I12" i="21"/>
  <c r="I11" i="21"/>
  <c r="I10" i="21"/>
  <c r="I9" i="21"/>
  <c r="I8" i="21"/>
  <c r="G16" i="21"/>
  <c r="E16" i="21"/>
  <c r="Q9" i="19"/>
  <c r="Q8" i="19"/>
  <c r="Q10" i="19" s="1"/>
  <c r="I10" i="19"/>
  <c r="I9" i="19"/>
  <c r="I8" i="19"/>
  <c r="O10" i="19"/>
  <c r="M10" i="19"/>
  <c r="G10" i="19"/>
  <c r="E10" i="19"/>
  <c r="C13" i="18"/>
  <c r="M13" i="18"/>
  <c r="I13" i="18"/>
  <c r="G13" i="18"/>
  <c r="H13" i="13"/>
  <c r="D13" i="13"/>
  <c r="T15" i="10"/>
  <c r="T14" i="10"/>
  <c r="T13" i="10"/>
  <c r="T12" i="10"/>
  <c r="T11" i="10"/>
  <c r="T10" i="10"/>
  <c r="T9" i="10"/>
  <c r="R15" i="10"/>
  <c r="P15" i="10"/>
  <c r="J14" i="10"/>
  <c r="J13" i="10"/>
  <c r="J12" i="10"/>
  <c r="J11" i="10"/>
  <c r="J10" i="10"/>
  <c r="J9" i="10"/>
  <c r="J9" i="8"/>
  <c r="H9" i="8"/>
  <c r="F8" i="8"/>
  <c r="F15" i="10"/>
  <c r="H15" i="10"/>
  <c r="V15" i="10"/>
  <c r="L15" i="10"/>
  <c r="J13" i="7"/>
  <c r="H13" i="7"/>
  <c r="F13" i="7"/>
  <c r="D13" i="7"/>
  <c r="Z15" i="4"/>
  <c r="X15" i="4"/>
  <c r="V15" i="4"/>
  <c r="P15" i="4"/>
  <c r="N15" i="4"/>
  <c r="L15" i="4"/>
  <c r="J15" i="4"/>
  <c r="H15" i="4"/>
  <c r="F15" i="4"/>
  <c r="Y12" i="2"/>
  <c r="W12" i="2"/>
  <c r="U12" i="2"/>
  <c r="G12" i="2"/>
  <c r="E12" i="2"/>
  <c r="I16" i="21" l="1"/>
  <c r="J15" i="10"/>
  <c r="F7" i="8" s="1"/>
  <c r="F9" i="8" s="1"/>
</calcChain>
</file>

<file path=xl/sharedStrings.xml><?xml version="1.0" encoding="utf-8"?>
<sst xmlns="http://schemas.openxmlformats.org/spreadsheetml/2006/main" count="196" uniqueCount="76">
  <si>
    <t>صورت وضعیت پرتفوی</t>
  </si>
  <si>
    <t>برای ماه منتهی به 1405/01/31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</si>
  <si>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</si>
  <si>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</si>
  <si>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</si>
  <si>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</si>
  <si>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</si>
  <si>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</si>
  <si>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</si>
  <si>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</si>
  <si>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</si>
  <si>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</si>
  <si>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</si>
  <si>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ملی‌ صنایع‌ مس‌ ایران‌</t>
  </si>
  <si>
    <t>تامین سرمایه کیمیا</t>
  </si>
  <si>
    <t>سرمایه گذاری مس سرچشمه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</si>
  <si>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</si>
  <si>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</si>
  <si>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</si>
  <si>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</si>
  <si>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</si>
  <si>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</si>
  <si>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تداوم اطمینان تمدن-ثابت</t>
  </si>
  <si>
    <t>صندوق س.اعتماد آفرین پارسیان-د</t>
  </si>
  <si>
    <t>صندوق سرمایه گذاری آرامش-ثابت</t>
  </si>
  <si>
    <t>صندوق س سپر سرمایه بیدار- ثابت</t>
  </si>
  <si>
    <t>صندوق س.پایا ثروت پویا-د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</si>
  <si>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</si>
  <si>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</si>
  <si>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</si>
  <si>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</si>
  <si>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</si>
  <si>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</si>
  <si>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</si>
  <si>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2-2</t>
  </si>
  <si>
    <t>طی ماه</t>
  </si>
  <si>
    <t>از ابتدای سال مالی</t>
  </si>
  <si>
    <t>درآمد تغییر ارزش</t>
  </si>
  <si>
    <t>درآمد فروش</t>
  </si>
  <si>
    <t>درآمد سود صندوق</t>
  </si>
  <si>
    <t>صندوق ص.س.درآمد ثابت کیمیا-د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</si>
  <si>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</si>
  <si>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</si>
  <si>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</si>
  <si>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</si>
  <si>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</si>
  <si>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</si>
  <si>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</si>
  <si>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خالص بهای فروش</t>
  </si>
  <si>
    <t>ارزش دفتری</t>
  </si>
  <si>
    <t>درآمد ناشی از تغییر قیمت اوراق بهادار</t>
  </si>
  <si>
    <t>صندوق سرمایه‌گذاری اختصاصی بازارگردان صنعت مس</t>
  </si>
  <si>
    <t>سرمایه‌گذاری‌ها</t>
  </si>
  <si>
    <t>سرمایه‌گذاری در سهام و حق تقدم سهام</t>
  </si>
  <si>
    <t>درصد به کل دارایی‌ها</t>
  </si>
  <si>
    <t>سرمایه‌گذاری در واحدهای صندوق‌های سرمایه‌گذاری</t>
  </si>
  <si>
    <t>ص س درآمد ثابت کیمیا</t>
  </si>
  <si>
    <t>ص س درآمد ثابت تداوم اطمینان تمدن</t>
  </si>
  <si>
    <t>ص س درآمد ثابت اعتماد آفرین پارسیان</t>
  </si>
  <si>
    <t>ص س درآمد ثابت آرامش</t>
  </si>
  <si>
    <t>ص س درآمد ثابت سپر سرمایه بیدار</t>
  </si>
  <si>
    <t>ص س درآمد ثابت پایا ثروت پویا</t>
  </si>
  <si>
    <t>سرمایه‌گذاری در سپرده‌ بانکی</t>
  </si>
  <si>
    <t>سپرده کوتاه مدت</t>
  </si>
  <si>
    <t>سپرده‌های بانکی</t>
  </si>
  <si>
    <t>درآمد حاصل از سرمایه‌گذاری‌ها</t>
  </si>
  <si>
    <t>درصد از کل دارایی‌ها</t>
  </si>
  <si>
    <t>درآمد حاصل از سرمایه‌گذاری در واحدهای صندوق‌های سرمایه‌گذاری</t>
  </si>
  <si>
    <t>درآمد حاصل از سرمایه‌گذاری در سپرده بانکی و گواهی سپرده</t>
  </si>
  <si>
    <t>2-1</t>
  </si>
  <si>
    <t>درآمد حاصل از سرمایه‌گذاری در واحدهای صندوق</t>
  </si>
  <si>
    <t>سود (زیان) حاصل از فروش اوراق بهادار</t>
  </si>
  <si>
    <t>سود ناشی از فروش</t>
  </si>
  <si>
    <t>سود ناشی از تغییر قیمت</t>
  </si>
  <si>
    <t>سرمایه‌گذاری مس سرچشمه</t>
  </si>
  <si>
    <t>درآمد حاصل از سرمایه‌گذاری در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</si>
</sst>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8E8E93"/>
      <name val="IRAN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8"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2" fillId="0" borderId="0" xfId="0" applyFont="1" applyFill="1" applyAlignment="1">
      <alignment vertical="center"/>
    </xf>
    <xf numFmtId="37" fontId="0" fillId="0" borderId="0" xfId="0" applyNumberFormat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49" fontId="4" fillId="0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37" fontId="0" fillId="0" borderId="0" xfId="0" applyNumberFormat="1" applyFill="1" applyAlignment="1">
      <alignment horizontal="left"/>
    </xf>
    <xf numFmtId="37" fontId="0" fillId="0" borderId="0" xfId="0" applyNumberFormat="1" applyAlignment="1">
      <alignment horizont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>
      <alignment horizontal="left"/>
    </xf>
    <xf numFmtId="164" fontId="0" fillId="0" borderId="0" xfId="1" applyNumberFormat="1" applyFont="1" applyFill="1" applyAlignment="1">
      <alignment horizontal="left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1266825</xdr:colOff>
      <xdr:row>2</xdr:row>
      <xdr:rowOff>104774</xdr:rowOff>
    </xdr:from>
    <xdr:to>
      <xdr:col>2</xdr:col>
      <xdr:colOff>285750</xdr:colOff>
      <xdr:row>15</xdr:row>
      <xdr:rowOff>161924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06F5EE3-4A6F-4A2C-80AF-F542A4392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143475" y="428624"/>
          <a:ext cx="2162175" cy="2162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0:C22"/>
  <sheetViews>
    <sheetView rightToLeft="1" tabSelected="1" workbookViewId="0">
      <selection activeCell="R19" sqref="R19"/>
    </sheetView>
  </sheetViews>
  <sheetFormatPr defaultRowHeight="12.75"/>
  <cols>
    <col min="1" max="3" width="23.5703125" customWidth="1"/>
  </cols>
  <sheetData>
    <row r="20" spans="1:3" s="7" customFormat="1" ht="31.5" customHeight="1">
      <c r="A20" s="56" t="s">
        <v>51</v>
      </c>
      <c r="B20" s="56"/>
      <c r="C20" s="56"/>
    </row>
    <row r="21" spans="1:3" s="7" customFormat="1" ht="31.5" customHeight="1">
      <c r="A21" s="56" t="s">
        <v>0</v>
      </c>
      <c r="B21" s="56"/>
      <c r="C21" s="56"/>
    </row>
    <row r="22" spans="1:3" s="7" customFormat="1" ht="31.5" customHeight="1">
      <c r="A22" s="56" t="s">
        <v>1</v>
      </c>
      <c r="B22" s="56"/>
      <c r="C22" s="56"/>
    </row>
  </sheetData>
  <mergeCells count="3">
    <mergeCell ref="A20:C20"/>
    <mergeCell ref="A21:C21"/>
    <mergeCell ref="A22:C22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24"/>
  <sheetViews>
    <sheetView rightToLeft="1" workbookViewId="0">
      <selection activeCell="C33" sqref="C33"/>
    </sheetView>
  </sheetViews>
  <sheetFormatPr defaultRowHeight="12.75"/>
  <cols>
    <col min="1" max="1" width="31.7109375" customWidth="1"/>
    <col min="2" max="2" width="1.28515625" customWidth="1"/>
    <col min="3" max="3" width="18.28515625" customWidth="1"/>
    <col min="4" max="4" width="1.28515625" customWidth="1"/>
    <col min="5" max="5" width="24.140625" customWidth="1"/>
    <col min="6" max="6" width="1.28515625" customWidth="1"/>
    <col min="7" max="7" width="23.85546875" customWidth="1"/>
    <col min="8" max="8" width="1.28515625" customWidth="1"/>
    <col min="9" max="9" width="23.42578125" customWidth="1"/>
    <col min="10" max="10" width="1.28515625" customWidth="1"/>
    <col min="11" max="11" width="18.42578125" customWidth="1"/>
    <col min="12" max="12" width="1.28515625" customWidth="1"/>
    <col min="13" max="13" width="23" customWidth="1"/>
    <col min="14" max="14" width="1.28515625" customWidth="1"/>
    <col min="15" max="15" width="22.140625" customWidth="1"/>
    <col min="16" max="16" width="1.28515625" customWidth="1"/>
    <col min="17" max="17" width="24.28515625" customWidth="1"/>
  </cols>
  <sheetData>
    <row r="1" spans="1:17" ht="26.25" customHeight="1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26.25" customHeight="1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26.2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4.45" customHeight="1"/>
    <row r="5" spans="1:17" s="38" customFormat="1" ht="28.5" customHeight="1">
      <c r="A5" s="58" t="s">
        <v>50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s="38" customFormat="1" ht="28.5" customHeight="1">
      <c r="A6" s="59" t="s">
        <v>31</v>
      </c>
      <c r="C6" s="59" t="s">
        <v>35</v>
      </c>
      <c r="D6" s="59"/>
      <c r="E6" s="59"/>
      <c r="F6" s="59"/>
      <c r="G6" s="59"/>
      <c r="H6" s="59"/>
      <c r="I6" s="59"/>
      <c r="K6" s="59" t="s">
        <v>36</v>
      </c>
      <c r="L6" s="59"/>
      <c r="M6" s="59"/>
      <c r="N6" s="59"/>
      <c r="O6" s="59"/>
      <c r="P6" s="59"/>
      <c r="Q6" s="59"/>
    </row>
    <row r="7" spans="1:17" s="38" customFormat="1" ht="28.5" customHeight="1">
      <c r="A7" s="59"/>
      <c r="C7" s="6" t="s">
        <v>8</v>
      </c>
      <c r="D7" s="40"/>
      <c r="E7" s="6" t="s">
        <v>10</v>
      </c>
      <c r="F7" s="40"/>
      <c r="G7" s="6" t="s">
        <v>49</v>
      </c>
      <c r="H7" s="40"/>
      <c r="I7" s="6" t="s">
        <v>73</v>
      </c>
      <c r="J7" s="8"/>
      <c r="K7" s="6" t="s">
        <v>8</v>
      </c>
      <c r="L7" s="40"/>
      <c r="M7" s="6" t="s">
        <v>10</v>
      </c>
      <c r="N7" s="40"/>
      <c r="O7" s="6" t="s">
        <v>49</v>
      </c>
      <c r="P7" s="40"/>
      <c r="Q7" s="6" t="s">
        <v>73</v>
      </c>
    </row>
    <row r="8" spans="1:17" s="38" customFormat="1" ht="28.5" customHeight="1">
      <c r="A8" s="26" t="s">
        <v>13</v>
      </c>
      <c r="B8" s="49"/>
      <c r="C8" s="21">
        <v>1782931756</v>
      </c>
      <c r="D8" s="20"/>
      <c r="E8" s="21">
        <v>24389785404478</v>
      </c>
      <c r="F8" s="20"/>
      <c r="G8" s="21">
        <v>-24389785404478</v>
      </c>
      <c r="H8" s="20"/>
      <c r="I8" s="21">
        <f t="shared" ref="I8:I15" si="0">SUM(E8:G8)</f>
        <v>0</v>
      </c>
      <c r="J8" s="20"/>
      <c r="K8" s="21">
        <v>1782931756</v>
      </c>
      <c r="L8" s="20"/>
      <c r="M8" s="21">
        <v>24389785404478</v>
      </c>
      <c r="N8" s="20"/>
      <c r="O8" s="21">
        <v>-24389785404478</v>
      </c>
      <c r="P8" s="20"/>
      <c r="Q8" s="21">
        <f t="shared" ref="Q8:Q15" si="1">SUM(M8:O8)</f>
        <v>0</v>
      </c>
    </row>
    <row r="9" spans="1:17" s="38" customFormat="1" ht="28.5" customHeight="1">
      <c r="A9" s="27" t="s">
        <v>22</v>
      </c>
      <c r="B9" s="49"/>
      <c r="C9" s="22">
        <v>99284012</v>
      </c>
      <c r="D9" s="20"/>
      <c r="E9" s="22">
        <v>2284178934489</v>
      </c>
      <c r="F9" s="20"/>
      <c r="G9" s="22">
        <v>-2235403880293</v>
      </c>
      <c r="H9" s="20"/>
      <c r="I9" s="22">
        <f t="shared" si="0"/>
        <v>48775054196</v>
      </c>
      <c r="J9" s="20"/>
      <c r="K9" s="22">
        <v>99284012</v>
      </c>
      <c r="L9" s="20"/>
      <c r="M9" s="22">
        <v>2284178934489</v>
      </c>
      <c r="N9" s="20"/>
      <c r="O9" s="22">
        <v>-2235403880293</v>
      </c>
      <c r="P9" s="20"/>
      <c r="Q9" s="22">
        <f t="shared" si="1"/>
        <v>48775054196</v>
      </c>
    </row>
    <row r="10" spans="1:17" s="38" customFormat="1" ht="28.5" customHeight="1">
      <c r="A10" s="27" t="s">
        <v>23</v>
      </c>
      <c r="B10" s="49"/>
      <c r="C10" s="22">
        <v>23093856</v>
      </c>
      <c r="D10" s="20"/>
      <c r="E10" s="22">
        <v>2820082066236</v>
      </c>
      <c r="F10" s="20"/>
      <c r="G10" s="22">
        <v>-2758806314473</v>
      </c>
      <c r="H10" s="20"/>
      <c r="I10" s="22">
        <f t="shared" si="0"/>
        <v>61275751763</v>
      </c>
      <c r="J10" s="20"/>
      <c r="K10" s="22">
        <v>23093856</v>
      </c>
      <c r="L10" s="20"/>
      <c r="M10" s="22">
        <v>2820082066236</v>
      </c>
      <c r="N10" s="20"/>
      <c r="O10" s="22">
        <v>-2758806314473</v>
      </c>
      <c r="P10" s="20"/>
      <c r="Q10" s="22">
        <f t="shared" si="1"/>
        <v>61275751763</v>
      </c>
    </row>
    <row r="11" spans="1:17" s="38" customFormat="1" ht="28.5" customHeight="1">
      <c r="A11" s="27" t="s">
        <v>15</v>
      </c>
      <c r="B11" s="49"/>
      <c r="C11" s="22">
        <v>228074848</v>
      </c>
      <c r="D11" s="20"/>
      <c r="E11" s="22">
        <v>827966189882</v>
      </c>
      <c r="F11" s="20"/>
      <c r="G11" s="22">
        <v>-827966189882</v>
      </c>
      <c r="H11" s="20"/>
      <c r="I11" s="22">
        <f t="shared" si="0"/>
        <v>0</v>
      </c>
      <c r="J11" s="20"/>
      <c r="K11" s="22">
        <v>228074848</v>
      </c>
      <c r="L11" s="20"/>
      <c r="M11" s="22">
        <v>827966189882</v>
      </c>
      <c r="N11" s="20"/>
      <c r="O11" s="22">
        <v>-827966189882</v>
      </c>
      <c r="P11" s="20"/>
      <c r="Q11" s="22">
        <f t="shared" si="1"/>
        <v>0</v>
      </c>
    </row>
    <row r="12" spans="1:17" s="38" customFormat="1" ht="28.5" customHeight="1">
      <c r="A12" s="27" t="s">
        <v>25</v>
      </c>
      <c r="B12" s="49"/>
      <c r="C12" s="22">
        <v>11313328</v>
      </c>
      <c r="D12" s="20"/>
      <c r="E12" s="22">
        <v>461979031190</v>
      </c>
      <c r="F12" s="20"/>
      <c r="G12" s="22">
        <v>-450138344639</v>
      </c>
      <c r="H12" s="20"/>
      <c r="I12" s="22">
        <f t="shared" si="0"/>
        <v>11840686551</v>
      </c>
      <c r="J12" s="20"/>
      <c r="K12" s="22">
        <v>11313328</v>
      </c>
      <c r="L12" s="20"/>
      <c r="M12" s="22">
        <v>461979031190</v>
      </c>
      <c r="N12" s="20"/>
      <c r="O12" s="22">
        <v>-450138344639</v>
      </c>
      <c r="P12" s="20"/>
      <c r="Q12" s="22">
        <f t="shared" si="1"/>
        <v>11840686551</v>
      </c>
    </row>
    <row r="13" spans="1:17" s="38" customFormat="1" ht="28.5" customHeight="1">
      <c r="A13" s="27" t="s">
        <v>14</v>
      </c>
      <c r="B13" s="49"/>
      <c r="C13" s="22">
        <v>3736727052</v>
      </c>
      <c r="D13" s="20"/>
      <c r="E13" s="22">
        <v>5880872244619</v>
      </c>
      <c r="F13" s="20"/>
      <c r="G13" s="22">
        <v>-5880872244619</v>
      </c>
      <c r="H13" s="20"/>
      <c r="I13" s="22">
        <f t="shared" si="0"/>
        <v>0</v>
      </c>
      <c r="J13" s="20"/>
      <c r="K13" s="22">
        <v>3736727052</v>
      </c>
      <c r="L13" s="20"/>
      <c r="M13" s="22">
        <v>5880872244619</v>
      </c>
      <c r="N13" s="20"/>
      <c r="O13" s="22">
        <v>-5880872244619</v>
      </c>
      <c r="P13" s="20"/>
      <c r="Q13" s="22">
        <f t="shared" si="1"/>
        <v>0</v>
      </c>
    </row>
    <row r="14" spans="1:17" s="38" customFormat="1" ht="28.5" customHeight="1">
      <c r="A14" s="27" t="s">
        <v>24</v>
      </c>
      <c r="B14" s="49"/>
      <c r="C14" s="22">
        <v>93250000</v>
      </c>
      <c r="D14" s="20"/>
      <c r="E14" s="22">
        <v>1638450848377</v>
      </c>
      <c r="F14" s="46"/>
      <c r="G14" s="22">
        <v>-1596503822049</v>
      </c>
      <c r="H14" s="46"/>
      <c r="I14" s="22">
        <f t="shared" si="0"/>
        <v>41947026328</v>
      </c>
      <c r="J14" s="46"/>
      <c r="K14" s="22">
        <v>93250000</v>
      </c>
      <c r="L14" s="20"/>
      <c r="M14" s="22">
        <v>1638450848377</v>
      </c>
      <c r="N14" s="20"/>
      <c r="O14" s="22">
        <v>-1596503822049</v>
      </c>
      <c r="P14" s="20"/>
      <c r="Q14" s="22">
        <f t="shared" si="1"/>
        <v>41947026328</v>
      </c>
    </row>
    <row r="15" spans="1:17" s="38" customFormat="1" ht="28.5" customHeight="1">
      <c r="A15" s="28" t="s">
        <v>26</v>
      </c>
      <c r="B15" s="49"/>
      <c r="C15" s="25">
        <v>77682505</v>
      </c>
      <c r="D15" s="20"/>
      <c r="E15" s="23">
        <v>1913624061538</v>
      </c>
      <c r="F15" s="46"/>
      <c r="G15" s="23">
        <v>-1900151563948</v>
      </c>
      <c r="H15" s="46"/>
      <c r="I15" s="22">
        <f t="shared" si="0"/>
        <v>13472497590</v>
      </c>
      <c r="J15" s="46"/>
      <c r="K15" s="25">
        <v>77682505</v>
      </c>
      <c r="L15" s="20"/>
      <c r="M15" s="23">
        <v>1913624061538</v>
      </c>
      <c r="N15" s="20"/>
      <c r="O15" s="23">
        <v>-1900151563948</v>
      </c>
      <c r="P15" s="20"/>
      <c r="Q15" s="22">
        <f t="shared" si="1"/>
        <v>13472497590</v>
      </c>
    </row>
    <row r="16" spans="1:17" s="38" customFormat="1" ht="28.5" customHeight="1" thickBot="1">
      <c r="A16" s="44" t="s">
        <v>16</v>
      </c>
      <c r="B16" s="20"/>
      <c r="C16" s="7"/>
      <c r="D16" s="20"/>
      <c r="E16" s="24">
        <f>SUM(E8:E15)</f>
        <v>40216938780809</v>
      </c>
      <c r="F16" s="46"/>
      <c r="G16" s="24">
        <f>SUM(G8:G15)</f>
        <v>-40039627764381</v>
      </c>
      <c r="H16" s="46"/>
      <c r="I16" s="24">
        <f>SUM(I8:I15)</f>
        <v>177311016428</v>
      </c>
      <c r="J16" s="46"/>
      <c r="K16" s="50"/>
      <c r="L16" s="20"/>
      <c r="M16" s="24">
        <f>SUM(M8:M15)</f>
        <v>40216938780809</v>
      </c>
      <c r="N16" s="20"/>
      <c r="O16" s="24">
        <f>SUM(O8:O15)</f>
        <v>-40039627764381</v>
      </c>
      <c r="P16" s="20"/>
      <c r="Q16" s="24">
        <f>SUM(Q8:Q15)</f>
        <v>177311016428</v>
      </c>
    </row>
    <row r="17" spans="5:11" ht="13.5" thickTop="1">
      <c r="E17" s="47"/>
      <c r="F17" s="47"/>
      <c r="G17" s="47"/>
      <c r="H17" s="47"/>
      <c r="I17" s="47"/>
      <c r="J17" s="47"/>
      <c r="K17" s="47"/>
    </row>
    <row r="18" spans="5:11">
      <c r="E18" s="51"/>
      <c r="F18" s="47"/>
      <c r="G18" s="47"/>
      <c r="H18" s="47"/>
      <c r="I18" s="51"/>
      <c r="J18" s="47"/>
      <c r="K18" s="47"/>
    </row>
    <row r="19" spans="5:11">
      <c r="E19" s="52"/>
      <c r="F19" s="47"/>
      <c r="G19" s="47"/>
      <c r="H19" s="47"/>
      <c r="I19" s="52"/>
      <c r="J19" s="47"/>
      <c r="K19" s="47"/>
    </row>
    <row r="20" spans="5:11">
      <c r="E20" s="52"/>
      <c r="F20" s="47"/>
      <c r="G20" s="47"/>
      <c r="H20" s="47"/>
      <c r="I20" s="52"/>
      <c r="J20" s="47"/>
      <c r="K20" s="47"/>
    </row>
    <row r="21" spans="5:11">
      <c r="E21" s="41"/>
      <c r="I21" s="41"/>
    </row>
    <row r="22" spans="5:11">
      <c r="E22" s="41"/>
      <c r="I22" s="41"/>
    </row>
    <row r="23" spans="5:11">
      <c r="E23" s="41"/>
    </row>
    <row r="24" spans="5:11">
      <c r="E24" s="4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4"/>
  <sheetViews>
    <sheetView rightToLeft="1" workbookViewId="0">
      <selection activeCell="C8" sqref="C8"/>
    </sheetView>
  </sheetViews>
  <sheetFormatPr defaultRowHeight="12.75"/>
  <cols>
    <col min="1" max="1" width="23.42578125" customWidth="1"/>
    <col min="2" max="2" width="1.28515625" customWidth="1"/>
    <col min="3" max="3" width="16.28515625" customWidth="1"/>
    <col min="4" max="4" width="1.28515625" customWidth="1"/>
    <col min="5" max="5" width="18.7109375" bestFit="1" customWidth="1"/>
    <col min="6" max="6" width="1.28515625" customWidth="1"/>
    <col min="7" max="7" width="23.85546875" customWidth="1"/>
    <col min="8" max="8" width="1.28515625" customWidth="1"/>
    <col min="9" max="9" width="9.7109375" customWidth="1"/>
    <col min="10" max="10" width="1.28515625" customWidth="1"/>
    <col min="11" max="11" width="16.42578125" customWidth="1"/>
    <col min="12" max="12" width="1.28515625" customWidth="1"/>
    <col min="13" max="13" width="10.28515625" customWidth="1"/>
    <col min="14" max="14" width="1.28515625" customWidth="1"/>
    <col min="15" max="15" width="14.85546875" customWidth="1"/>
    <col min="16" max="16" width="1.28515625" customWidth="1"/>
    <col min="17" max="17" width="17.140625" customWidth="1"/>
    <col min="18" max="18" width="1.28515625" customWidth="1"/>
    <col min="19" max="19" width="19.28515625" customWidth="1"/>
    <col min="20" max="20" width="1.28515625" customWidth="1"/>
    <col min="21" max="21" width="21.28515625" customWidth="1"/>
    <col min="22" max="22" width="1.28515625" customWidth="1"/>
    <col min="23" max="23" width="19" bestFit="1" customWidth="1"/>
    <col min="24" max="24" width="1.28515625" customWidth="1"/>
    <col min="25" max="25" width="18.28515625" bestFit="1" customWidth="1"/>
    <col min="26" max="26" width="0.28515625" customWidth="1"/>
  </cols>
  <sheetData>
    <row r="1" spans="1:25" ht="23.25" customHeight="1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 ht="23.25" customHeight="1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3.2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5" ht="29.25" customHeight="1">
      <c r="A4" s="19" t="s">
        <v>52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29.25" customHeight="1">
      <c r="A5" s="58" t="s">
        <v>53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 ht="29.25" customHeight="1">
      <c r="C6" s="59" t="s">
        <v>2</v>
      </c>
      <c r="D6" s="59"/>
      <c r="E6" s="59"/>
      <c r="F6" s="59"/>
      <c r="G6" s="59"/>
      <c r="I6" s="59" t="s">
        <v>3</v>
      </c>
      <c r="J6" s="59"/>
      <c r="K6" s="59"/>
      <c r="L6" s="59"/>
      <c r="M6" s="59"/>
      <c r="N6" s="59"/>
      <c r="O6" s="59"/>
      <c r="Q6" s="59" t="s">
        <v>4</v>
      </c>
      <c r="R6" s="59"/>
      <c r="S6" s="59"/>
      <c r="T6" s="59"/>
      <c r="U6" s="59"/>
      <c r="V6" s="59"/>
      <c r="W6" s="59"/>
      <c r="X6" s="59"/>
      <c r="Y6" s="59"/>
    </row>
    <row r="7" spans="1:25" ht="29.25" customHeight="1">
      <c r="C7" s="2"/>
      <c r="D7" s="2"/>
      <c r="E7" s="2"/>
      <c r="F7" s="2"/>
      <c r="G7" s="2"/>
      <c r="I7" s="57" t="s">
        <v>5</v>
      </c>
      <c r="J7" s="57"/>
      <c r="K7" s="57"/>
      <c r="L7" s="2"/>
      <c r="M7" s="57" t="s">
        <v>6</v>
      </c>
      <c r="N7" s="57"/>
      <c r="O7" s="57"/>
      <c r="Q7" s="2"/>
      <c r="R7" s="2"/>
      <c r="S7" s="2"/>
      <c r="T7" s="2"/>
      <c r="U7" s="2"/>
      <c r="V7" s="2"/>
      <c r="W7" s="2"/>
      <c r="X7" s="2"/>
      <c r="Y7" s="2"/>
    </row>
    <row r="8" spans="1:25" ht="29.25" customHeight="1">
      <c r="A8" s="1" t="s">
        <v>7</v>
      </c>
      <c r="C8" s="1" t="s">
        <v>8</v>
      </c>
      <c r="E8" s="1" t="s">
        <v>9</v>
      </c>
      <c r="G8" s="1" t="s">
        <v>10</v>
      </c>
      <c r="I8" s="3" t="s">
        <v>8</v>
      </c>
      <c r="J8" s="2"/>
      <c r="K8" s="3" t="s">
        <v>9</v>
      </c>
      <c r="M8" s="3" t="s">
        <v>8</v>
      </c>
      <c r="N8" s="2"/>
      <c r="O8" s="3" t="s">
        <v>11</v>
      </c>
      <c r="Q8" s="1" t="s">
        <v>8</v>
      </c>
      <c r="S8" s="1" t="s">
        <v>12</v>
      </c>
      <c r="U8" s="1" t="s">
        <v>9</v>
      </c>
      <c r="W8" s="1" t="s">
        <v>10</v>
      </c>
      <c r="Y8" s="1" t="s">
        <v>54</v>
      </c>
    </row>
    <row r="9" spans="1:25" ht="29.25" customHeight="1">
      <c r="A9" s="37" t="s">
        <v>13</v>
      </c>
      <c r="C9" s="9">
        <v>1782931756</v>
      </c>
      <c r="D9" s="8"/>
      <c r="E9" s="9">
        <v>12642748444756</v>
      </c>
      <c r="F9" s="8"/>
      <c r="G9" s="9">
        <v>24389785404478</v>
      </c>
      <c r="H9" s="8"/>
      <c r="I9" s="9">
        <v>0</v>
      </c>
      <c r="J9" s="8"/>
      <c r="K9" s="9">
        <v>0</v>
      </c>
      <c r="L9" s="8"/>
      <c r="M9" s="9">
        <v>0</v>
      </c>
      <c r="N9" s="8"/>
      <c r="O9" s="9">
        <v>0</v>
      </c>
      <c r="P9" s="8"/>
      <c r="Q9" s="9">
        <v>1782931756</v>
      </c>
      <c r="R9" s="8"/>
      <c r="S9" s="9">
        <v>13690</v>
      </c>
      <c r="T9" s="8"/>
      <c r="U9" s="9">
        <v>12642748444756</v>
      </c>
      <c r="V9" s="8"/>
      <c r="W9" s="9">
        <v>24389785404478</v>
      </c>
      <c r="X9" s="8"/>
      <c r="Y9" s="10">
        <v>60.64</v>
      </c>
    </row>
    <row r="10" spans="1:25" ht="29.25" customHeight="1">
      <c r="A10" s="35" t="s">
        <v>14</v>
      </c>
      <c r="C10" s="11">
        <v>3736727052</v>
      </c>
      <c r="D10" s="8"/>
      <c r="E10" s="11">
        <v>7303287347010</v>
      </c>
      <c r="F10" s="8"/>
      <c r="G10" s="11">
        <v>5880872244619</v>
      </c>
      <c r="H10" s="8"/>
      <c r="I10" s="11">
        <v>0</v>
      </c>
      <c r="J10" s="8"/>
      <c r="K10" s="11">
        <v>0</v>
      </c>
      <c r="L10" s="8"/>
      <c r="M10" s="11">
        <v>0</v>
      </c>
      <c r="N10" s="8"/>
      <c r="O10" s="11">
        <v>0</v>
      </c>
      <c r="P10" s="8"/>
      <c r="Q10" s="11">
        <v>3736727052</v>
      </c>
      <c r="R10" s="8"/>
      <c r="S10" s="11">
        <v>1575</v>
      </c>
      <c r="T10" s="8"/>
      <c r="U10" s="11">
        <v>7303287347010</v>
      </c>
      <c r="V10" s="8"/>
      <c r="W10" s="11">
        <v>5880872244619</v>
      </c>
      <c r="X10" s="8"/>
      <c r="Y10" s="12">
        <v>14.62</v>
      </c>
    </row>
    <row r="11" spans="1:25" ht="29.25" customHeight="1">
      <c r="A11" s="36" t="s">
        <v>74</v>
      </c>
      <c r="C11" s="11">
        <v>228074848</v>
      </c>
      <c r="D11" s="8"/>
      <c r="E11" s="13">
        <v>1122831015760</v>
      </c>
      <c r="F11" s="8"/>
      <c r="G11" s="13">
        <v>827966189883</v>
      </c>
      <c r="H11" s="8"/>
      <c r="I11" s="13">
        <v>0</v>
      </c>
      <c r="J11" s="8"/>
      <c r="K11" s="13">
        <v>0</v>
      </c>
      <c r="L11" s="8"/>
      <c r="M11" s="13">
        <v>0</v>
      </c>
      <c r="N11" s="8"/>
      <c r="O11" s="13">
        <v>0</v>
      </c>
      <c r="P11" s="8"/>
      <c r="Q11" s="17">
        <v>228074848</v>
      </c>
      <c r="R11" s="8"/>
      <c r="S11" s="17">
        <v>3633</v>
      </c>
      <c r="T11" s="8"/>
      <c r="U11" s="13">
        <v>1122831015760</v>
      </c>
      <c r="V11" s="8"/>
      <c r="W11" s="13">
        <v>827966189883</v>
      </c>
      <c r="X11" s="8"/>
      <c r="Y11" s="14">
        <v>2.06</v>
      </c>
    </row>
    <row r="12" spans="1:25" ht="29.25" customHeight="1" thickBot="1">
      <c r="A12" s="44" t="s">
        <v>16</v>
      </c>
      <c r="B12" s="8"/>
      <c r="D12" s="8"/>
      <c r="E12" s="15">
        <f>SUM(E9:E11)</f>
        <v>21068866807526</v>
      </c>
      <c r="F12" s="8"/>
      <c r="G12" s="15">
        <f>SUM(G9:G11)</f>
        <v>31098623838980</v>
      </c>
      <c r="H12" s="8"/>
      <c r="I12" s="15">
        <v>0</v>
      </c>
      <c r="J12" s="8"/>
      <c r="K12" s="15">
        <v>0</v>
      </c>
      <c r="L12" s="8"/>
      <c r="M12" s="15">
        <v>0</v>
      </c>
      <c r="N12" s="8"/>
      <c r="O12" s="15">
        <v>0</v>
      </c>
      <c r="P12" s="8"/>
      <c r="R12" s="8"/>
      <c r="S12" s="17"/>
      <c r="T12" s="8"/>
      <c r="U12" s="15">
        <f>SUM(U9:U11)</f>
        <v>21068866807526</v>
      </c>
      <c r="V12" s="8"/>
      <c r="W12" s="15">
        <f>SUM(W9:W11)</f>
        <v>31098623838980</v>
      </c>
      <c r="X12" s="8"/>
      <c r="Y12" s="16">
        <f>SUM(Y9:Y11)</f>
        <v>77.320000000000007</v>
      </c>
    </row>
    <row r="13" spans="1:25" ht="13.5" thickTop="1">
      <c r="S13" s="18"/>
    </row>
    <row r="14" spans="1:25">
      <c r="S14" s="18"/>
    </row>
  </sheetData>
  <mergeCells count="9">
    <mergeCell ref="I7:K7"/>
    <mergeCell ref="M7:O7"/>
    <mergeCell ref="A1:Y1"/>
    <mergeCell ref="A2:Y2"/>
    <mergeCell ref="A3:Y3"/>
    <mergeCell ref="A5:Y5"/>
    <mergeCell ref="C6:G6"/>
    <mergeCell ref="I6:O6"/>
    <mergeCell ref="Q6:Y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6"/>
  <sheetViews>
    <sheetView rightToLeft="1" workbookViewId="0">
      <selection activeCell="L13" sqref="L13"/>
    </sheetView>
  </sheetViews>
  <sheetFormatPr defaultRowHeight="12.75"/>
  <cols>
    <col min="1" max="1" width="6.140625" bestFit="1" customWidth="1"/>
    <col min="2" max="2" width="25.28515625" customWidth="1"/>
    <col min="3" max="3" width="1.28515625" customWidth="1"/>
    <col min="4" max="4" width="15.5703125" customWidth="1"/>
    <col min="5" max="5" width="1.28515625" customWidth="1"/>
    <col min="6" max="6" width="18.5703125" bestFit="1" customWidth="1"/>
    <col min="7" max="7" width="1.28515625" customWidth="1"/>
    <col min="8" max="8" width="18.5703125" bestFit="1" customWidth="1"/>
    <col min="9" max="9" width="1.28515625" customWidth="1"/>
    <col min="10" max="10" width="12.85546875" bestFit="1" customWidth="1"/>
    <col min="11" max="11" width="1.28515625" customWidth="1"/>
    <col min="12" max="12" width="18.5703125" bestFit="1" customWidth="1"/>
    <col min="13" max="13" width="1.28515625" customWidth="1"/>
    <col min="14" max="14" width="13.42578125" bestFit="1" customWidth="1"/>
    <col min="15" max="15" width="1.28515625" customWidth="1"/>
    <col min="16" max="16" width="18.42578125" bestFit="1" customWidth="1"/>
    <col min="17" max="17" width="1.28515625" customWidth="1"/>
    <col min="18" max="18" width="12.7109375" bestFit="1" customWidth="1"/>
    <col min="19" max="19" width="1.28515625" customWidth="1"/>
    <col min="20" max="20" width="22.28515625" bestFit="1" customWidth="1"/>
    <col min="21" max="21" width="1.28515625" customWidth="1"/>
    <col min="22" max="22" width="18.5703125" bestFit="1" customWidth="1"/>
    <col min="23" max="23" width="1.28515625" customWidth="1"/>
    <col min="24" max="24" width="18.5703125" bestFit="1" customWidth="1"/>
    <col min="25" max="25" width="1.28515625" customWidth="1"/>
    <col min="26" max="26" width="18.28515625" bestFit="1" customWidth="1"/>
    <col min="27" max="27" width="0.28515625" customWidth="1"/>
  </cols>
  <sheetData>
    <row r="1" spans="1:26" ht="24.75" customHeight="1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ht="24.75" customHeight="1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26" ht="24.7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ht="32.25" customHeight="1"/>
    <row r="5" spans="1:26" ht="27.75" customHeight="1">
      <c r="A5" s="58" t="s">
        <v>55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 ht="27.75" customHeight="1">
      <c r="D6" s="59" t="s">
        <v>2</v>
      </c>
      <c r="E6" s="59"/>
      <c r="F6" s="59"/>
      <c r="G6" s="59"/>
      <c r="H6" s="59"/>
      <c r="J6" s="59" t="s">
        <v>3</v>
      </c>
      <c r="K6" s="59"/>
      <c r="L6" s="59"/>
      <c r="M6" s="59"/>
      <c r="N6" s="59"/>
      <c r="O6" s="59"/>
      <c r="P6" s="59"/>
      <c r="R6" s="59" t="s">
        <v>4</v>
      </c>
      <c r="S6" s="59"/>
      <c r="T6" s="59"/>
      <c r="U6" s="59"/>
      <c r="V6" s="59"/>
      <c r="W6" s="59"/>
      <c r="X6" s="59"/>
      <c r="Y6" s="59"/>
      <c r="Z6" s="59"/>
    </row>
    <row r="7" spans="1:26" ht="27.75" customHeight="1">
      <c r="D7" s="2"/>
      <c r="E7" s="2"/>
      <c r="F7" s="2"/>
      <c r="G7" s="2"/>
      <c r="H7" s="2"/>
      <c r="J7" s="57" t="s">
        <v>17</v>
      </c>
      <c r="K7" s="57"/>
      <c r="L7" s="57"/>
      <c r="M7" s="2"/>
      <c r="N7" s="57" t="s">
        <v>18</v>
      </c>
      <c r="O7" s="57"/>
      <c r="P7" s="57"/>
      <c r="R7" s="2"/>
      <c r="S7" s="2"/>
      <c r="T7" s="2"/>
      <c r="U7" s="2"/>
      <c r="V7" s="2"/>
      <c r="W7" s="2"/>
      <c r="X7" s="2"/>
      <c r="Y7" s="2"/>
      <c r="Z7" s="2"/>
    </row>
    <row r="8" spans="1:26" ht="27.75" customHeight="1">
      <c r="A8" s="59" t="s">
        <v>19</v>
      </c>
      <c r="B8" s="59"/>
      <c r="D8" s="1" t="s">
        <v>20</v>
      </c>
      <c r="F8" s="1" t="s">
        <v>9</v>
      </c>
      <c r="H8" s="1" t="s">
        <v>10</v>
      </c>
      <c r="J8" s="3" t="s">
        <v>8</v>
      </c>
      <c r="K8" s="2"/>
      <c r="L8" s="3" t="s">
        <v>9</v>
      </c>
      <c r="N8" s="3" t="s">
        <v>8</v>
      </c>
      <c r="O8" s="2"/>
      <c r="P8" s="3" t="s">
        <v>11</v>
      </c>
      <c r="R8" s="1" t="s">
        <v>8</v>
      </c>
      <c r="T8" s="1" t="s">
        <v>21</v>
      </c>
      <c r="V8" s="1" t="s">
        <v>9</v>
      </c>
      <c r="X8" s="1" t="s">
        <v>10</v>
      </c>
      <c r="Z8" s="1" t="s">
        <v>54</v>
      </c>
    </row>
    <row r="9" spans="1:26" s="7" customFormat="1" ht="27.75" customHeight="1">
      <c r="A9" s="60" t="s">
        <v>56</v>
      </c>
      <c r="B9" s="60"/>
      <c r="D9" s="21">
        <v>160143296</v>
      </c>
      <c r="E9" s="20"/>
      <c r="F9" s="21">
        <v>3204124612970</v>
      </c>
      <c r="G9" s="20"/>
      <c r="H9" s="21">
        <v>3392185112551.9199</v>
      </c>
      <c r="I9" s="20"/>
      <c r="J9" s="21">
        <v>0</v>
      </c>
      <c r="K9" s="20"/>
      <c r="L9" s="21">
        <v>0</v>
      </c>
      <c r="M9" s="20"/>
      <c r="N9" s="21">
        <v>-160143296</v>
      </c>
      <c r="O9" s="20"/>
      <c r="P9" s="21">
        <v>3439807634845</v>
      </c>
      <c r="Q9" s="20"/>
      <c r="R9" s="21">
        <v>0</v>
      </c>
      <c r="S9" s="20"/>
      <c r="T9" s="21">
        <v>0</v>
      </c>
      <c r="U9" s="20"/>
      <c r="V9" s="21">
        <v>0</v>
      </c>
      <c r="W9" s="20"/>
      <c r="X9" s="21">
        <v>0</v>
      </c>
      <c r="Z9" s="10">
        <v>0</v>
      </c>
    </row>
    <row r="10" spans="1:26" s="7" customFormat="1" ht="27.75" customHeight="1">
      <c r="A10" s="61" t="s">
        <v>57</v>
      </c>
      <c r="B10" s="61"/>
      <c r="D10" s="22">
        <v>49082838</v>
      </c>
      <c r="E10" s="20"/>
      <c r="F10" s="22">
        <v>1083786753326</v>
      </c>
      <c r="G10" s="20"/>
      <c r="H10" s="22">
        <v>1099687988561.27</v>
      </c>
      <c r="I10" s="20"/>
      <c r="J10" s="22">
        <v>50201174</v>
      </c>
      <c r="K10" s="20"/>
      <c r="L10" s="22">
        <v>1135715891732</v>
      </c>
      <c r="M10" s="20"/>
      <c r="N10" s="22">
        <v>0</v>
      </c>
      <c r="O10" s="20"/>
      <c r="P10" s="22">
        <v>0</v>
      </c>
      <c r="Q10" s="20"/>
      <c r="R10" s="22">
        <v>99284012</v>
      </c>
      <c r="S10" s="20"/>
      <c r="T10" s="22">
        <v>23015</v>
      </c>
      <c r="U10" s="20"/>
      <c r="V10" s="22">
        <v>2219502645058</v>
      </c>
      <c r="W10" s="20"/>
      <c r="X10" s="22">
        <v>2284178934488.5298</v>
      </c>
      <c r="Z10" s="12">
        <v>5.68</v>
      </c>
    </row>
    <row r="11" spans="1:26" s="7" customFormat="1" ht="27.75" customHeight="1">
      <c r="A11" s="61" t="s">
        <v>58</v>
      </c>
      <c r="B11" s="61"/>
      <c r="D11" s="22">
        <v>17793984</v>
      </c>
      <c r="E11" s="20"/>
      <c r="F11" s="22">
        <v>2098007511391</v>
      </c>
      <c r="G11" s="20"/>
      <c r="H11" s="22">
        <v>2111242535041.8</v>
      </c>
      <c r="I11" s="20"/>
      <c r="J11" s="22">
        <v>13564872</v>
      </c>
      <c r="K11" s="20"/>
      <c r="L11" s="22">
        <v>1631834464764</v>
      </c>
      <c r="M11" s="20"/>
      <c r="N11" s="22">
        <v>-8265000</v>
      </c>
      <c r="O11" s="20"/>
      <c r="P11" s="22">
        <v>999630130468</v>
      </c>
      <c r="Q11" s="20"/>
      <c r="R11" s="22">
        <v>23093856</v>
      </c>
      <c r="S11" s="20"/>
      <c r="T11" s="22">
        <v>122159</v>
      </c>
      <c r="U11" s="20"/>
      <c r="V11" s="22">
        <v>2749578067316</v>
      </c>
      <c r="W11" s="20"/>
      <c r="X11" s="22">
        <v>2820082066235.5601</v>
      </c>
      <c r="Z11" s="12">
        <v>7.01</v>
      </c>
    </row>
    <row r="12" spans="1:26" s="7" customFormat="1" ht="27.75" customHeight="1">
      <c r="A12" s="61" t="s">
        <v>59</v>
      </c>
      <c r="B12" s="61"/>
      <c r="D12" s="22">
        <v>93250000</v>
      </c>
      <c r="E12" s="20"/>
      <c r="F12" s="22">
        <v>1499735872790</v>
      </c>
      <c r="G12" s="20"/>
      <c r="H12" s="22">
        <v>1596503822048.4399</v>
      </c>
      <c r="I12" s="20"/>
      <c r="J12" s="22">
        <v>0</v>
      </c>
      <c r="K12" s="20"/>
      <c r="L12" s="22">
        <v>0</v>
      </c>
      <c r="M12" s="20"/>
      <c r="N12" s="22">
        <v>0</v>
      </c>
      <c r="O12" s="20"/>
      <c r="P12" s="22">
        <v>0</v>
      </c>
      <c r="Q12" s="20"/>
      <c r="R12" s="22">
        <v>93250000</v>
      </c>
      <c r="S12" s="20"/>
      <c r="T12" s="22">
        <v>17577</v>
      </c>
      <c r="U12" s="20"/>
      <c r="V12" s="22">
        <v>1499735872790</v>
      </c>
      <c r="W12" s="20"/>
      <c r="X12" s="22">
        <v>1638450848376.5601</v>
      </c>
      <c r="Z12" s="12">
        <v>4.07</v>
      </c>
    </row>
    <row r="13" spans="1:26" s="7" customFormat="1" ht="27.75" customHeight="1">
      <c r="A13" s="61" t="s">
        <v>60</v>
      </c>
      <c r="B13" s="61"/>
      <c r="D13" s="22">
        <v>11313328</v>
      </c>
      <c r="E13" s="20"/>
      <c r="F13" s="22">
        <v>412829529092</v>
      </c>
      <c r="G13" s="20"/>
      <c r="H13" s="22">
        <v>450138344638.57098</v>
      </c>
      <c r="I13" s="20"/>
      <c r="J13" s="22">
        <v>0</v>
      </c>
      <c r="K13" s="20"/>
      <c r="L13" s="22">
        <v>0</v>
      </c>
      <c r="M13" s="20"/>
      <c r="N13" s="22">
        <v>0</v>
      </c>
      <c r="O13" s="20"/>
      <c r="P13" s="22">
        <v>0</v>
      </c>
      <c r="Q13" s="20"/>
      <c r="R13" s="22">
        <v>11313328</v>
      </c>
      <c r="S13" s="20"/>
      <c r="T13" s="22">
        <v>40850</v>
      </c>
      <c r="U13" s="20"/>
      <c r="V13" s="22">
        <v>412829529092</v>
      </c>
      <c r="W13" s="20"/>
      <c r="X13" s="22">
        <v>461979031190.755</v>
      </c>
      <c r="Z13" s="12">
        <v>1.1499999999999999</v>
      </c>
    </row>
    <row r="14" spans="1:26" s="7" customFormat="1" ht="27.75" customHeight="1">
      <c r="A14" s="62" t="s">
        <v>61</v>
      </c>
      <c r="B14" s="62"/>
      <c r="D14" s="25">
        <v>0</v>
      </c>
      <c r="E14" s="20"/>
      <c r="F14" s="23">
        <v>0</v>
      </c>
      <c r="G14" s="20"/>
      <c r="H14" s="23">
        <v>0</v>
      </c>
      <c r="I14" s="20"/>
      <c r="J14" s="23">
        <v>77682505</v>
      </c>
      <c r="K14" s="20"/>
      <c r="L14" s="23">
        <v>1900151563948</v>
      </c>
      <c r="M14" s="20"/>
      <c r="N14" s="23">
        <v>0</v>
      </c>
      <c r="O14" s="20"/>
      <c r="P14" s="23">
        <v>0</v>
      </c>
      <c r="Q14" s="20"/>
      <c r="R14" s="25">
        <v>77682505</v>
      </c>
      <c r="S14" s="20"/>
      <c r="T14" s="25">
        <v>24643</v>
      </c>
      <c r="U14" s="20"/>
      <c r="V14" s="23">
        <v>1900151563948</v>
      </c>
      <c r="W14" s="20"/>
      <c r="X14" s="23">
        <v>1913624061538.3</v>
      </c>
      <c r="Z14" s="14">
        <v>4.76</v>
      </c>
    </row>
    <row r="15" spans="1:26" s="7" customFormat="1" ht="27.75" customHeight="1" thickBot="1">
      <c r="A15" s="63" t="s">
        <v>16</v>
      </c>
      <c r="B15" s="63"/>
      <c r="D15"/>
      <c r="E15" s="20"/>
      <c r="F15" s="24">
        <f>SUM(F9:F14)</f>
        <v>8298484279569</v>
      </c>
      <c r="G15" s="20"/>
      <c r="H15" s="24">
        <f>SUM(H9:H14)</f>
        <v>8649757802842.001</v>
      </c>
      <c r="I15" s="20"/>
      <c r="J15" s="24">
        <f>SUM(J9:J14)</f>
        <v>141448551</v>
      </c>
      <c r="K15" s="20"/>
      <c r="L15" s="24">
        <f>SUM(L9:L14)</f>
        <v>4667701920444</v>
      </c>
      <c r="M15" s="20"/>
      <c r="N15" s="24">
        <f>SUM(N9:N14)</f>
        <v>-168408296</v>
      </c>
      <c r="O15" s="20"/>
      <c r="P15" s="24">
        <f>SUM(P9:P14)</f>
        <v>4439437765313</v>
      </c>
      <c r="Q15" s="20"/>
      <c r="R15"/>
      <c r="S15" s="20"/>
      <c r="U15" s="20"/>
      <c r="V15" s="24">
        <f>SUM(V9:V14)</f>
        <v>8781797678204</v>
      </c>
      <c r="W15" s="20"/>
      <c r="X15" s="24">
        <f>SUM(X9:X14)</f>
        <v>9118314941829.7051</v>
      </c>
      <c r="Z15" s="16">
        <f>SUM(Z9:Z14)</f>
        <v>22.669999999999995</v>
      </c>
    </row>
    <row r="16" spans="1:26" ht="13.5" thickTop="1"/>
  </sheetData>
  <mergeCells count="17">
    <mergeCell ref="A13:B13"/>
    <mergeCell ref="A14:B14"/>
    <mergeCell ref="A15:B15"/>
    <mergeCell ref="A10:B10"/>
    <mergeCell ref="A11:B11"/>
    <mergeCell ref="A12:B12"/>
    <mergeCell ref="J7:L7"/>
    <mergeCell ref="N7:P7"/>
    <mergeCell ref="A8:B8"/>
    <mergeCell ref="A9:B9"/>
    <mergeCell ref="A1:Z1"/>
    <mergeCell ref="A2:Z2"/>
    <mergeCell ref="A3:Z3"/>
    <mergeCell ref="D6:H6"/>
    <mergeCell ref="J6:P6"/>
    <mergeCell ref="R6:Z6"/>
    <mergeCell ref="A5:Z5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V5" sqref="V5"/>
    </sheetView>
  </sheetViews>
  <sheetFormatPr defaultRowHeight="12.75"/>
  <cols>
    <col min="1" max="1" width="5.140625" customWidth="1"/>
    <col min="2" max="2" width="16.5703125" customWidth="1"/>
    <col min="3" max="3" width="1.28515625" customWidth="1"/>
    <col min="4" max="4" width="17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6.25" customHeight="1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26.25" customHeight="1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26.2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26.25" customHeight="1"/>
    <row r="5" spans="1:12" ht="27" customHeight="1">
      <c r="A5" s="58" t="s">
        <v>62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1:12" s="8" customFormat="1" ht="27" customHeight="1">
      <c r="D6" s="1" t="s">
        <v>2</v>
      </c>
      <c r="F6" s="59" t="s">
        <v>3</v>
      </c>
      <c r="G6" s="59"/>
      <c r="H6" s="59"/>
      <c r="J6" s="65" t="s">
        <v>4</v>
      </c>
      <c r="K6" s="65"/>
      <c r="L6" s="65"/>
    </row>
    <row r="7" spans="1:12" s="8" customFormat="1" ht="27" customHeight="1">
      <c r="A7" s="59" t="s">
        <v>64</v>
      </c>
      <c r="B7" s="59"/>
      <c r="D7" s="1" t="s">
        <v>27</v>
      </c>
      <c r="F7" s="1" t="s">
        <v>28</v>
      </c>
      <c r="H7" s="1" t="s">
        <v>29</v>
      </c>
      <c r="J7" s="1" t="s">
        <v>27</v>
      </c>
      <c r="L7" s="1" t="s">
        <v>54</v>
      </c>
    </row>
    <row r="8" spans="1:12" s="7" customFormat="1" ht="27" customHeight="1">
      <c r="A8" s="66" t="s">
        <v>63</v>
      </c>
      <c r="B8" s="66"/>
      <c r="D8" s="21">
        <v>13216861</v>
      </c>
      <c r="E8" s="20"/>
      <c r="F8" s="21">
        <v>56126</v>
      </c>
      <c r="G8" s="20"/>
      <c r="H8" s="21">
        <v>0</v>
      </c>
      <c r="I8" s="20"/>
      <c r="J8" s="21">
        <v>13272987</v>
      </c>
      <c r="L8" s="29">
        <v>0</v>
      </c>
    </row>
    <row r="9" spans="1:12" s="7" customFormat="1" ht="27" customHeight="1">
      <c r="A9" s="67" t="s">
        <v>63</v>
      </c>
      <c r="B9" s="67"/>
      <c r="D9" s="22">
        <v>10060320</v>
      </c>
      <c r="E9" s="20"/>
      <c r="F9" s="22">
        <v>42722</v>
      </c>
      <c r="G9" s="20"/>
      <c r="H9" s="22">
        <v>0</v>
      </c>
      <c r="I9" s="20"/>
      <c r="J9" s="22">
        <v>10103042</v>
      </c>
      <c r="L9" s="30">
        <v>0</v>
      </c>
    </row>
    <row r="10" spans="1:12" s="7" customFormat="1" ht="27" customHeight="1">
      <c r="A10" s="67" t="s">
        <v>63</v>
      </c>
      <c r="B10" s="67"/>
      <c r="D10" s="22">
        <v>73302295</v>
      </c>
      <c r="E10" s="20"/>
      <c r="F10" s="22">
        <v>311284</v>
      </c>
      <c r="G10" s="20"/>
      <c r="H10" s="22">
        <v>0</v>
      </c>
      <c r="I10" s="20"/>
      <c r="J10" s="22">
        <v>73613579</v>
      </c>
      <c r="L10" s="30">
        <v>0</v>
      </c>
    </row>
    <row r="11" spans="1:12" s="7" customFormat="1" ht="27" customHeight="1">
      <c r="A11" s="67" t="s">
        <v>63</v>
      </c>
      <c r="B11" s="67"/>
      <c r="D11" s="22">
        <v>75133985</v>
      </c>
      <c r="E11" s="20"/>
      <c r="F11" s="22">
        <v>319062</v>
      </c>
      <c r="G11" s="20"/>
      <c r="H11" s="22">
        <v>0</v>
      </c>
      <c r="I11" s="20"/>
      <c r="J11" s="22">
        <v>75453047</v>
      </c>
      <c r="L11" s="30">
        <v>0</v>
      </c>
    </row>
    <row r="12" spans="1:12" s="7" customFormat="1" ht="27" customHeight="1">
      <c r="A12" s="64" t="s">
        <v>63</v>
      </c>
      <c r="B12" s="64"/>
      <c r="D12" s="23">
        <v>22989919</v>
      </c>
      <c r="E12" s="20"/>
      <c r="F12" s="23">
        <v>97628</v>
      </c>
      <c r="G12" s="20"/>
      <c r="H12" s="23">
        <v>0</v>
      </c>
      <c r="I12" s="20"/>
      <c r="J12" s="23">
        <v>23087547</v>
      </c>
      <c r="L12" s="31">
        <v>0</v>
      </c>
    </row>
    <row r="13" spans="1:12" s="7" customFormat="1" ht="27" customHeight="1">
      <c r="A13" s="63" t="s">
        <v>16</v>
      </c>
      <c r="B13" s="63"/>
      <c r="D13" s="24">
        <f>SUM(D8:D12)</f>
        <v>194703380</v>
      </c>
      <c r="E13" s="20"/>
      <c r="F13" s="24">
        <f>SUM(F8:F12)</f>
        <v>826822</v>
      </c>
      <c r="G13" s="20"/>
      <c r="H13" s="24">
        <f>SUM(H8:H12)</f>
        <v>0</v>
      </c>
      <c r="I13" s="20"/>
      <c r="J13" s="24">
        <f>SUM(J8:J12)</f>
        <v>195530202</v>
      </c>
      <c r="L13" s="16">
        <v>0</v>
      </c>
    </row>
  </sheetData>
  <mergeCells count="13">
    <mergeCell ref="A12:B12"/>
    <mergeCell ref="A13:B13"/>
    <mergeCell ref="J6:L6"/>
    <mergeCell ref="A7:B7"/>
    <mergeCell ref="A8:B8"/>
    <mergeCell ref="A9:B9"/>
    <mergeCell ref="A10:B10"/>
    <mergeCell ref="A11:B11"/>
    <mergeCell ref="A1:L1"/>
    <mergeCell ref="A2:L2"/>
    <mergeCell ref="A3:L3"/>
    <mergeCell ref="F6:H6"/>
    <mergeCell ref="A5:L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9"/>
  <sheetViews>
    <sheetView rightToLeft="1" workbookViewId="0">
      <selection activeCell="P10" sqref="P10"/>
    </sheetView>
  </sheetViews>
  <sheetFormatPr defaultRowHeight="12.75"/>
  <cols>
    <col min="1" max="1" width="2.5703125" customWidth="1"/>
    <col min="2" max="2" width="48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6.25" customHeight="1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6.25" customHeight="1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6.2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4.45" customHeight="1"/>
    <row r="5" spans="1:10" ht="29.1" customHeight="1">
      <c r="A5" s="58" t="s">
        <v>65</v>
      </c>
      <c r="B5" s="58"/>
      <c r="C5" s="58"/>
      <c r="D5" s="58"/>
      <c r="E5" s="58"/>
      <c r="F5" s="58"/>
      <c r="G5" s="58"/>
      <c r="H5" s="58"/>
      <c r="I5" s="58"/>
      <c r="J5" s="58"/>
    </row>
    <row r="6" spans="1:10" s="7" customFormat="1" ht="27" customHeight="1">
      <c r="A6" s="59" t="s">
        <v>31</v>
      </c>
      <c r="B6" s="59"/>
      <c r="D6" s="4" t="s">
        <v>32</v>
      </c>
      <c r="F6" s="4" t="s">
        <v>27</v>
      </c>
      <c r="H6" s="4" t="s">
        <v>33</v>
      </c>
      <c r="J6" s="4" t="s">
        <v>66</v>
      </c>
    </row>
    <row r="7" spans="1:10" s="7" customFormat="1" ht="27" customHeight="1">
      <c r="A7" s="61" t="s">
        <v>67</v>
      </c>
      <c r="B7" s="61"/>
      <c r="D7" s="39" t="s">
        <v>69</v>
      </c>
      <c r="E7" s="8"/>
      <c r="F7" s="11">
        <f>'درآمد سرمایه‌گذاری در صندوق'!J15</f>
        <v>240292983857</v>
      </c>
      <c r="G7" s="8"/>
      <c r="H7" s="12">
        <v>99.32</v>
      </c>
      <c r="I7" s="8"/>
      <c r="J7" s="12">
        <v>0.6</v>
      </c>
    </row>
    <row r="8" spans="1:10" s="7" customFormat="1" ht="27" customHeight="1">
      <c r="A8" s="61" t="s">
        <v>68</v>
      </c>
      <c r="B8" s="61"/>
      <c r="D8" s="39" t="s">
        <v>34</v>
      </c>
      <c r="E8" s="8"/>
      <c r="F8" s="11">
        <f>'درآمد سپرده بانکی'!D13</f>
        <v>826822</v>
      </c>
      <c r="G8" s="8"/>
      <c r="H8" s="12">
        <v>0</v>
      </c>
      <c r="I8" s="8"/>
      <c r="J8" s="12">
        <v>0</v>
      </c>
    </row>
    <row r="9" spans="1:10" s="7" customFormat="1" ht="27" customHeight="1">
      <c r="A9" s="63" t="s">
        <v>16</v>
      </c>
      <c r="B9" s="63"/>
      <c r="D9"/>
      <c r="E9" s="8"/>
      <c r="F9" s="15">
        <f>SUM(F7:F8)</f>
        <v>240293810679</v>
      </c>
      <c r="G9" s="8"/>
      <c r="H9" s="16">
        <f>SUM(H7:H8)</f>
        <v>99.32</v>
      </c>
      <c r="I9" s="8"/>
      <c r="J9" s="16">
        <f>SUM(J7:J8)</f>
        <v>0.6</v>
      </c>
    </row>
  </sheetData>
  <mergeCells count="8">
    <mergeCell ref="A9:B9"/>
    <mergeCell ref="A7:B7"/>
    <mergeCell ref="A8:B8"/>
    <mergeCell ref="A5:J5"/>
    <mergeCell ref="A1:J1"/>
    <mergeCell ref="A2:J2"/>
    <mergeCell ref="A3:J3"/>
    <mergeCell ref="A6:B6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26"/>
  <sheetViews>
    <sheetView rightToLeft="1" workbookViewId="0">
      <selection activeCell="L12" sqref="L12"/>
    </sheetView>
  </sheetViews>
  <sheetFormatPr defaultRowHeight="12.75"/>
  <cols>
    <col min="1" max="1" width="6.42578125" bestFit="1" customWidth="1"/>
    <col min="2" max="2" width="24.28515625" customWidth="1"/>
    <col min="3" max="3" width="1.28515625" customWidth="1"/>
    <col min="4" max="4" width="18.140625" customWidth="1"/>
    <col min="5" max="5" width="1.28515625" customWidth="1"/>
    <col min="6" max="6" width="19" customWidth="1"/>
    <col min="7" max="7" width="1.28515625" customWidth="1"/>
    <col min="8" max="8" width="20.140625" customWidth="1"/>
    <col min="9" max="9" width="1.28515625" customWidth="1"/>
    <col min="10" max="10" width="18.7109375" customWidth="1"/>
    <col min="11" max="11" width="1.28515625" customWidth="1"/>
    <col min="12" max="12" width="21" customWidth="1"/>
    <col min="13" max="13" width="1.28515625" customWidth="1"/>
    <col min="14" max="14" width="16.28515625" bestFit="1" customWidth="1"/>
    <col min="15" max="15" width="1.28515625" customWidth="1"/>
    <col min="16" max="16" width="19.7109375" customWidth="1"/>
    <col min="17" max="17" width="1.28515625" customWidth="1"/>
    <col min="18" max="18" width="18.28515625" customWidth="1"/>
    <col min="19" max="19" width="1.28515625" customWidth="1"/>
    <col min="20" max="20" width="19.140625" customWidth="1"/>
    <col min="21" max="21" width="1.28515625" customWidth="1"/>
    <col min="22" max="22" width="19.7109375" customWidth="1"/>
    <col min="23" max="23" width="0.28515625" customWidth="1"/>
  </cols>
  <sheetData>
    <row r="1" spans="1:22" ht="27" customHeight="1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</row>
    <row r="2" spans="1:22" ht="27" customHeight="1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22" ht="27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</row>
    <row r="4" spans="1:22" ht="14.45" customHeight="1"/>
    <row r="5" spans="1:22" ht="30.75" customHeight="1">
      <c r="A5" s="58" t="s">
        <v>70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</row>
    <row r="6" spans="1:22" ht="26.25" customHeight="1">
      <c r="A6" s="8"/>
      <c r="B6" s="8"/>
      <c r="C6" s="8"/>
      <c r="D6" s="59" t="s">
        <v>35</v>
      </c>
      <c r="E6" s="59"/>
      <c r="F6" s="59"/>
      <c r="G6" s="59"/>
      <c r="H6" s="59"/>
      <c r="I6" s="59"/>
      <c r="J6" s="59"/>
      <c r="K6" s="59"/>
      <c r="L6" s="59"/>
      <c r="M6" s="8"/>
      <c r="N6" s="59" t="s">
        <v>36</v>
      </c>
      <c r="O6" s="59"/>
      <c r="P6" s="59"/>
      <c r="Q6" s="59"/>
      <c r="R6" s="59"/>
      <c r="S6" s="59"/>
      <c r="T6" s="59"/>
      <c r="U6" s="59"/>
      <c r="V6" s="59"/>
    </row>
    <row r="7" spans="1:22" ht="26.25" customHeight="1">
      <c r="A7" s="8"/>
      <c r="B7" s="8"/>
      <c r="C7" s="8"/>
      <c r="D7" s="40"/>
      <c r="E7" s="40"/>
      <c r="F7" s="40"/>
      <c r="G7" s="40"/>
      <c r="H7" s="40"/>
      <c r="I7" s="40"/>
      <c r="J7" s="57" t="s">
        <v>16</v>
      </c>
      <c r="K7" s="57"/>
      <c r="L7" s="57"/>
      <c r="M7" s="8"/>
      <c r="N7" s="40"/>
      <c r="O7" s="40"/>
      <c r="P7" s="40"/>
      <c r="Q7" s="40"/>
      <c r="R7" s="40"/>
      <c r="S7" s="40"/>
      <c r="T7" s="57" t="s">
        <v>16</v>
      </c>
      <c r="U7" s="57"/>
      <c r="V7" s="57"/>
    </row>
    <row r="8" spans="1:22" ht="26.25" customHeight="1">
      <c r="A8" s="59" t="s">
        <v>19</v>
      </c>
      <c r="B8" s="59"/>
      <c r="C8" s="8"/>
      <c r="D8" s="4" t="s">
        <v>39</v>
      </c>
      <c r="E8" s="8"/>
      <c r="F8" s="4" t="s">
        <v>37</v>
      </c>
      <c r="G8" s="8"/>
      <c r="H8" s="4" t="s">
        <v>38</v>
      </c>
      <c r="I8" s="8"/>
      <c r="J8" s="5" t="s">
        <v>27</v>
      </c>
      <c r="K8" s="40"/>
      <c r="L8" s="5" t="s">
        <v>33</v>
      </c>
      <c r="M8" s="8"/>
      <c r="N8" s="4" t="s">
        <v>39</v>
      </c>
      <c r="O8" s="8"/>
      <c r="P8" s="4" t="s">
        <v>37</v>
      </c>
      <c r="Q8" s="8"/>
      <c r="R8" s="4" t="s">
        <v>38</v>
      </c>
      <c r="S8" s="8"/>
      <c r="T8" s="5" t="s">
        <v>27</v>
      </c>
      <c r="U8" s="40"/>
      <c r="V8" s="5" t="s">
        <v>33</v>
      </c>
    </row>
    <row r="9" spans="1:22" ht="26.25" customHeight="1">
      <c r="A9" s="66" t="s">
        <v>40</v>
      </c>
      <c r="B9" s="66"/>
      <c r="C9" s="8"/>
      <c r="D9" s="9">
        <v>0</v>
      </c>
      <c r="E9" s="8"/>
      <c r="F9" s="9">
        <v>0</v>
      </c>
      <c r="G9" s="8"/>
      <c r="H9" s="9">
        <v>47622522295</v>
      </c>
      <c r="I9" s="8"/>
      <c r="J9" s="9">
        <f t="shared" ref="J9:J14" si="0">SUM(D9:H9)</f>
        <v>47622522295</v>
      </c>
      <c r="K9" s="8"/>
      <c r="L9" s="10">
        <v>19.68</v>
      </c>
      <c r="M9" s="8"/>
      <c r="N9" s="9">
        <v>0</v>
      </c>
      <c r="O9" s="8"/>
      <c r="P9" s="9">
        <v>0</v>
      </c>
      <c r="Q9" s="8"/>
      <c r="R9" s="9">
        <v>47622522295</v>
      </c>
      <c r="S9" s="8"/>
      <c r="T9" s="9">
        <f t="shared" ref="T9:T14" si="1">SUM(N9:R9)</f>
        <v>47622522295</v>
      </c>
      <c r="U9" s="8"/>
      <c r="V9" s="10">
        <v>19.68</v>
      </c>
    </row>
    <row r="10" spans="1:22" ht="26.25" customHeight="1">
      <c r="A10" s="67" t="s">
        <v>23</v>
      </c>
      <c r="B10" s="67"/>
      <c r="C10" s="8"/>
      <c r="D10" s="11">
        <v>0</v>
      </c>
      <c r="E10" s="8"/>
      <c r="F10" s="11">
        <v>61275751764</v>
      </c>
      <c r="G10" s="8"/>
      <c r="H10" s="11">
        <v>15359445134</v>
      </c>
      <c r="I10" s="8"/>
      <c r="J10" s="11">
        <f t="shared" si="0"/>
        <v>76635196898</v>
      </c>
      <c r="K10" s="8"/>
      <c r="L10" s="12">
        <v>31.68</v>
      </c>
      <c r="M10" s="8"/>
      <c r="N10" s="11">
        <v>0</v>
      </c>
      <c r="O10" s="8"/>
      <c r="P10" s="11">
        <v>61275751764</v>
      </c>
      <c r="Q10" s="8"/>
      <c r="R10" s="11">
        <v>15359445134</v>
      </c>
      <c r="S10" s="8"/>
      <c r="T10" s="11">
        <f t="shared" si="1"/>
        <v>76635196898</v>
      </c>
      <c r="U10" s="8"/>
      <c r="V10" s="12">
        <v>31.68</v>
      </c>
    </row>
    <row r="11" spans="1:22" ht="26.25" customHeight="1">
      <c r="A11" s="67" t="s">
        <v>22</v>
      </c>
      <c r="B11" s="67"/>
      <c r="C11" s="8"/>
      <c r="D11" s="11">
        <v>0</v>
      </c>
      <c r="E11" s="8"/>
      <c r="F11" s="11">
        <v>48775054195</v>
      </c>
      <c r="G11" s="8"/>
      <c r="H11" s="11">
        <v>0</v>
      </c>
      <c r="I11" s="8"/>
      <c r="J11" s="11">
        <f t="shared" si="0"/>
        <v>48775054195</v>
      </c>
      <c r="K11" s="8"/>
      <c r="L11" s="12">
        <v>20.16</v>
      </c>
      <c r="M11" s="8"/>
      <c r="N11" s="11">
        <v>0</v>
      </c>
      <c r="O11" s="8"/>
      <c r="P11" s="11">
        <v>48775054195</v>
      </c>
      <c r="Q11" s="8"/>
      <c r="R11" s="11">
        <v>0</v>
      </c>
      <c r="S11" s="8"/>
      <c r="T11" s="11">
        <f t="shared" si="1"/>
        <v>48775054195</v>
      </c>
      <c r="U11" s="8"/>
      <c r="V11" s="12">
        <v>20.16</v>
      </c>
    </row>
    <row r="12" spans="1:22" ht="26.25" customHeight="1">
      <c r="A12" s="67" t="s">
        <v>25</v>
      </c>
      <c r="B12" s="67"/>
      <c r="C12" s="8"/>
      <c r="D12" s="11">
        <v>0</v>
      </c>
      <c r="E12" s="8"/>
      <c r="F12" s="11">
        <v>11840686552</v>
      </c>
      <c r="G12" s="8"/>
      <c r="H12" s="11">
        <v>0</v>
      </c>
      <c r="I12" s="8"/>
      <c r="J12" s="11">
        <f t="shared" si="0"/>
        <v>11840686552</v>
      </c>
      <c r="K12" s="8"/>
      <c r="L12" s="12">
        <v>4.8899999999999997</v>
      </c>
      <c r="M12" s="8"/>
      <c r="N12" s="11">
        <v>0</v>
      </c>
      <c r="O12" s="8"/>
      <c r="P12" s="11">
        <v>11840686552</v>
      </c>
      <c r="Q12" s="8"/>
      <c r="R12" s="11">
        <v>0</v>
      </c>
      <c r="S12" s="8"/>
      <c r="T12" s="11">
        <f t="shared" si="1"/>
        <v>11840686552</v>
      </c>
      <c r="U12" s="8"/>
      <c r="V12" s="12">
        <v>4.8899999999999997</v>
      </c>
    </row>
    <row r="13" spans="1:22" ht="26.25" customHeight="1">
      <c r="A13" s="67" t="s">
        <v>24</v>
      </c>
      <c r="B13" s="67"/>
      <c r="C13" s="8"/>
      <c r="D13" s="11">
        <v>0</v>
      </c>
      <c r="E13" s="8"/>
      <c r="F13" s="11">
        <v>41947026328</v>
      </c>
      <c r="G13" s="8"/>
      <c r="H13" s="11">
        <v>0</v>
      </c>
      <c r="I13" s="8"/>
      <c r="J13" s="11">
        <f t="shared" si="0"/>
        <v>41947026328</v>
      </c>
      <c r="K13" s="8"/>
      <c r="L13" s="12">
        <v>17.34</v>
      </c>
      <c r="M13" s="8"/>
      <c r="N13" s="11">
        <v>0</v>
      </c>
      <c r="O13" s="8"/>
      <c r="P13" s="11">
        <v>41947026328</v>
      </c>
      <c r="Q13" s="8"/>
      <c r="R13" s="11">
        <v>0</v>
      </c>
      <c r="S13" s="8"/>
      <c r="T13" s="11">
        <f t="shared" si="1"/>
        <v>41947026328</v>
      </c>
      <c r="U13" s="8"/>
      <c r="V13" s="12">
        <v>17.34</v>
      </c>
    </row>
    <row r="14" spans="1:22" ht="26.25" customHeight="1">
      <c r="A14" s="64" t="s">
        <v>26</v>
      </c>
      <c r="B14" s="64"/>
      <c r="C14" s="8"/>
      <c r="D14" s="13">
        <v>0</v>
      </c>
      <c r="E14" s="8"/>
      <c r="F14" s="13">
        <v>13472497589</v>
      </c>
      <c r="G14" s="8"/>
      <c r="H14" s="13">
        <v>0</v>
      </c>
      <c r="I14" s="8"/>
      <c r="J14" s="13">
        <f t="shared" si="0"/>
        <v>13472497589</v>
      </c>
      <c r="K14" s="8"/>
      <c r="L14" s="14">
        <v>5.57</v>
      </c>
      <c r="M14" s="8"/>
      <c r="N14" s="13">
        <v>0</v>
      </c>
      <c r="O14" s="8"/>
      <c r="P14" s="13">
        <v>13472497589</v>
      </c>
      <c r="Q14" s="8"/>
      <c r="R14" s="13">
        <v>0</v>
      </c>
      <c r="S14" s="8"/>
      <c r="T14" s="11">
        <f t="shared" si="1"/>
        <v>13472497589</v>
      </c>
      <c r="U14" s="8"/>
      <c r="V14" s="14">
        <v>5.57</v>
      </c>
    </row>
    <row r="15" spans="1:22" ht="26.25" customHeight="1" thickBot="1">
      <c r="A15" s="63" t="s">
        <v>16</v>
      </c>
      <c r="B15" s="63"/>
      <c r="C15" s="8"/>
      <c r="D15" s="15">
        <v>0</v>
      </c>
      <c r="E15" s="8"/>
      <c r="F15" s="15">
        <f>SUM(F9:F14)</f>
        <v>177311016428</v>
      </c>
      <c r="G15" s="8"/>
      <c r="H15" s="15">
        <f>SUM(H9:H14)</f>
        <v>62981967429</v>
      </c>
      <c r="I15" s="8"/>
      <c r="J15" s="15">
        <f>SUM(J9:J14)</f>
        <v>240292983857</v>
      </c>
      <c r="K15" s="8"/>
      <c r="L15" s="16">
        <f>SUM(L9:L14)</f>
        <v>99.32</v>
      </c>
      <c r="M15" s="8"/>
      <c r="N15" s="15">
        <v>0</v>
      </c>
      <c r="O15" s="8"/>
      <c r="P15" s="15">
        <f>SUM(P9:P14)</f>
        <v>177311016428</v>
      </c>
      <c r="Q15" s="8"/>
      <c r="R15" s="15">
        <f>SUM(R9:R14)</f>
        <v>62981967429</v>
      </c>
      <c r="S15" s="8"/>
      <c r="T15" s="15">
        <f>SUM(T9:T14)</f>
        <v>240292983857</v>
      </c>
      <c r="U15" s="8"/>
      <c r="V15" s="16">
        <f>SUM(V9:V14)</f>
        <v>99.32</v>
      </c>
    </row>
    <row r="16" spans="1:22" ht="13.5" thickTop="1"/>
    <row r="17" spans="6:12">
      <c r="F17" s="43"/>
    </row>
    <row r="20" spans="6:12">
      <c r="H20" s="41"/>
      <c r="I20" s="41"/>
      <c r="J20" s="41"/>
      <c r="K20" s="41"/>
      <c r="L20" s="41"/>
    </row>
    <row r="21" spans="6:12">
      <c r="H21" s="41"/>
      <c r="I21" s="41"/>
      <c r="J21" s="41"/>
      <c r="K21" s="41"/>
      <c r="L21" s="41"/>
    </row>
    <row r="22" spans="6:12">
      <c r="H22" s="41"/>
      <c r="I22" s="41"/>
      <c r="J22" s="41"/>
      <c r="K22" s="41"/>
      <c r="L22" s="41"/>
    </row>
    <row r="23" spans="6:12">
      <c r="H23" s="41"/>
      <c r="I23" s="41"/>
      <c r="J23" s="41"/>
      <c r="K23" s="41"/>
      <c r="L23" s="41"/>
    </row>
    <row r="24" spans="6:12">
      <c r="H24" s="41"/>
      <c r="I24" s="41"/>
      <c r="J24" s="41"/>
      <c r="K24" s="41"/>
      <c r="L24" s="41"/>
    </row>
    <row r="25" spans="6:12">
      <c r="H25" s="41"/>
      <c r="I25" s="41"/>
      <c r="J25" s="41"/>
      <c r="K25" s="41"/>
      <c r="L25" s="41"/>
    </row>
    <row r="26" spans="6:12">
      <c r="H26" s="41"/>
      <c r="I26" s="41"/>
      <c r="J26" s="41"/>
      <c r="K26" s="41"/>
      <c r="L26" s="41"/>
    </row>
  </sheetData>
  <mergeCells count="16">
    <mergeCell ref="A11:B11"/>
    <mergeCell ref="A12:B12"/>
    <mergeCell ref="A13:B13"/>
    <mergeCell ref="A14:B14"/>
    <mergeCell ref="A15:B15"/>
    <mergeCell ref="J7:L7"/>
    <mergeCell ref="T7:V7"/>
    <mergeCell ref="A8:B8"/>
    <mergeCell ref="A9:B9"/>
    <mergeCell ref="A10:B10"/>
    <mergeCell ref="A1:V1"/>
    <mergeCell ref="A2:V2"/>
    <mergeCell ref="A3:V3"/>
    <mergeCell ref="D6:L6"/>
    <mergeCell ref="N6:V6"/>
    <mergeCell ref="A5:V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A6" sqref="A6"/>
    </sheetView>
  </sheetViews>
  <sheetFormatPr defaultRowHeight="12.75"/>
  <cols>
    <col min="1" max="1" width="5.140625" customWidth="1"/>
    <col min="2" max="2" width="24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8.5" customHeight="1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8.5" customHeight="1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8.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4.45" customHeight="1"/>
    <row r="5" spans="1:10" ht="26.25" customHeight="1">
      <c r="A5" s="58" t="s">
        <v>75</v>
      </c>
      <c r="B5" s="58"/>
      <c r="C5" s="58"/>
      <c r="D5" s="58"/>
      <c r="E5" s="58"/>
      <c r="F5" s="58"/>
      <c r="G5" s="58"/>
      <c r="H5" s="58"/>
      <c r="I5" s="58"/>
      <c r="J5" s="58"/>
    </row>
    <row r="6" spans="1:10" ht="26.25" customHeight="1">
      <c r="A6" s="8"/>
      <c r="B6" s="8"/>
      <c r="C6" s="8"/>
      <c r="D6" s="59" t="s">
        <v>35</v>
      </c>
      <c r="E6" s="59"/>
      <c r="F6" s="59"/>
      <c r="G6" s="8"/>
      <c r="H6" s="59" t="s">
        <v>36</v>
      </c>
      <c r="I6" s="59"/>
      <c r="J6" s="59"/>
    </row>
    <row r="7" spans="1:10" ht="45" customHeight="1">
      <c r="A7" s="59" t="s">
        <v>41</v>
      </c>
      <c r="B7" s="59"/>
      <c r="C7" s="8"/>
      <c r="D7" s="6" t="s">
        <v>42</v>
      </c>
      <c r="E7" s="40"/>
      <c r="F7" s="6" t="s">
        <v>43</v>
      </c>
      <c r="G7" s="8"/>
      <c r="H7" s="6" t="s">
        <v>42</v>
      </c>
      <c r="I7" s="40"/>
      <c r="J7" s="6" t="s">
        <v>43</v>
      </c>
    </row>
    <row r="8" spans="1:10" ht="26.25" customHeight="1">
      <c r="A8" s="66" t="s">
        <v>63</v>
      </c>
      <c r="B8" s="66"/>
      <c r="C8" s="8"/>
      <c r="D8" s="9">
        <v>56126</v>
      </c>
      <c r="E8" s="8"/>
      <c r="F8" s="10"/>
      <c r="G8" s="8"/>
      <c r="H8" s="9">
        <v>56126</v>
      </c>
      <c r="I8" s="8"/>
      <c r="J8" s="10"/>
    </row>
    <row r="9" spans="1:10" ht="26.25" customHeight="1">
      <c r="A9" s="67" t="s">
        <v>63</v>
      </c>
      <c r="B9" s="67"/>
      <c r="C9" s="8"/>
      <c r="D9" s="11">
        <v>42722</v>
      </c>
      <c r="E9" s="8"/>
      <c r="F9" s="12"/>
      <c r="G9" s="8"/>
      <c r="H9" s="11">
        <v>42722</v>
      </c>
      <c r="I9" s="8"/>
      <c r="J9" s="12"/>
    </row>
    <row r="10" spans="1:10" ht="26.25" customHeight="1">
      <c r="A10" s="67" t="s">
        <v>63</v>
      </c>
      <c r="B10" s="67"/>
      <c r="C10" s="8"/>
      <c r="D10" s="11">
        <v>311284</v>
      </c>
      <c r="E10" s="8"/>
      <c r="F10" s="12"/>
      <c r="G10" s="8"/>
      <c r="H10" s="11">
        <v>311284</v>
      </c>
      <c r="I10" s="8"/>
      <c r="J10" s="12"/>
    </row>
    <row r="11" spans="1:10" ht="26.25" customHeight="1">
      <c r="A11" s="67" t="s">
        <v>63</v>
      </c>
      <c r="B11" s="67"/>
      <c r="C11" s="8"/>
      <c r="D11" s="11">
        <v>319062</v>
      </c>
      <c r="E11" s="8"/>
      <c r="F11" s="12"/>
      <c r="G11" s="8"/>
      <c r="H11" s="11">
        <v>319062</v>
      </c>
      <c r="I11" s="8"/>
      <c r="J11" s="12"/>
    </row>
    <row r="12" spans="1:10" ht="26.25" customHeight="1">
      <c r="A12" s="64" t="s">
        <v>63</v>
      </c>
      <c r="B12" s="64"/>
      <c r="C12" s="8"/>
      <c r="D12" s="13">
        <v>97628</v>
      </c>
      <c r="E12" s="8"/>
      <c r="F12" s="14"/>
      <c r="G12" s="8"/>
      <c r="H12" s="13">
        <v>97628</v>
      </c>
      <c r="I12" s="8"/>
      <c r="J12" s="14"/>
    </row>
    <row r="13" spans="1:10" ht="26.25" customHeight="1">
      <c r="A13" s="63" t="s">
        <v>16</v>
      </c>
      <c r="B13" s="63"/>
      <c r="C13" s="8"/>
      <c r="D13" s="15">
        <f>SUM(D8:D12)</f>
        <v>826822</v>
      </c>
      <c r="E13" s="8"/>
      <c r="F13" s="15"/>
      <c r="G13" s="8"/>
      <c r="H13" s="15">
        <f>SUM(H8:H12)</f>
        <v>826822</v>
      </c>
      <c r="I13" s="8"/>
      <c r="J13" s="15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D6:F6"/>
    <mergeCell ref="H6:J6"/>
    <mergeCell ref="A5:J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G12" sqref="G12"/>
    </sheetView>
  </sheetViews>
  <sheetFormatPr defaultRowHeight="12.75"/>
  <cols>
    <col min="1" max="1" width="28.5703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 customHeight="1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5.5" customHeight="1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5.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4.45" customHeight="1"/>
    <row r="5" spans="1:13" ht="24" customHeight="1">
      <c r="A5" s="58" t="s">
        <v>47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27.75" customHeight="1">
      <c r="A6" s="59" t="s">
        <v>31</v>
      </c>
      <c r="B6" s="8"/>
      <c r="C6" s="59" t="s">
        <v>35</v>
      </c>
      <c r="D6" s="59"/>
      <c r="E6" s="59"/>
      <c r="F6" s="59"/>
      <c r="G6" s="59"/>
      <c r="H6" s="8"/>
      <c r="I6" s="59" t="s">
        <v>36</v>
      </c>
      <c r="J6" s="59"/>
      <c r="K6" s="59"/>
      <c r="L6" s="59"/>
      <c r="M6" s="59"/>
    </row>
    <row r="7" spans="1:13" ht="27.75" customHeight="1">
      <c r="A7" s="59"/>
      <c r="B7" s="8"/>
      <c r="C7" s="6" t="s">
        <v>45</v>
      </c>
      <c r="D7" s="40"/>
      <c r="E7" s="6" t="s">
        <v>44</v>
      </c>
      <c r="F7" s="40"/>
      <c r="G7" s="6" t="s">
        <v>46</v>
      </c>
      <c r="H7" s="8"/>
      <c r="I7" s="6" t="s">
        <v>45</v>
      </c>
      <c r="J7" s="40"/>
      <c r="K7" s="6" t="s">
        <v>44</v>
      </c>
      <c r="L7" s="40"/>
      <c r="M7" s="6" t="s">
        <v>46</v>
      </c>
    </row>
    <row r="8" spans="1:13" ht="27.75" customHeight="1">
      <c r="A8" s="32" t="s">
        <v>63</v>
      </c>
      <c r="B8" s="8"/>
      <c r="C8" s="9">
        <v>56126</v>
      </c>
      <c r="D8" s="8"/>
      <c r="E8" s="9">
        <v>0</v>
      </c>
      <c r="F8" s="8"/>
      <c r="G8" s="9">
        <v>56126</v>
      </c>
      <c r="H8" s="8"/>
      <c r="I8" s="9">
        <v>56126</v>
      </c>
      <c r="J8" s="8"/>
      <c r="K8" s="9">
        <v>0</v>
      </c>
      <c r="L8" s="8"/>
      <c r="M8" s="9">
        <v>56126</v>
      </c>
    </row>
    <row r="9" spans="1:13" ht="27.75" customHeight="1">
      <c r="A9" s="33" t="s">
        <v>63</v>
      </c>
      <c r="B9" s="8"/>
      <c r="C9" s="11">
        <v>42722</v>
      </c>
      <c r="D9" s="8"/>
      <c r="E9" s="11">
        <v>0</v>
      </c>
      <c r="F9" s="8"/>
      <c r="G9" s="11">
        <v>42722</v>
      </c>
      <c r="H9" s="8"/>
      <c r="I9" s="11">
        <v>42722</v>
      </c>
      <c r="J9" s="8"/>
      <c r="K9" s="11">
        <v>0</v>
      </c>
      <c r="L9" s="8"/>
      <c r="M9" s="11">
        <v>42722</v>
      </c>
    </row>
    <row r="10" spans="1:13" ht="27.75" customHeight="1">
      <c r="A10" s="33" t="s">
        <v>63</v>
      </c>
      <c r="B10" s="8"/>
      <c r="C10" s="11">
        <v>311284</v>
      </c>
      <c r="D10" s="8"/>
      <c r="E10" s="11">
        <v>0</v>
      </c>
      <c r="F10" s="8"/>
      <c r="G10" s="11">
        <v>311284</v>
      </c>
      <c r="H10" s="8"/>
      <c r="I10" s="11">
        <v>311284</v>
      </c>
      <c r="J10" s="8"/>
      <c r="K10" s="11">
        <v>0</v>
      </c>
      <c r="L10" s="8"/>
      <c r="M10" s="11">
        <v>311284</v>
      </c>
    </row>
    <row r="11" spans="1:13" ht="27.75" customHeight="1">
      <c r="A11" s="33" t="s">
        <v>63</v>
      </c>
      <c r="B11" s="8"/>
      <c r="C11" s="11">
        <v>319062</v>
      </c>
      <c r="D11" s="8"/>
      <c r="E11" s="11">
        <v>0</v>
      </c>
      <c r="F11" s="8"/>
      <c r="G11" s="11">
        <v>319062</v>
      </c>
      <c r="H11" s="8"/>
      <c r="I11" s="11">
        <v>319062</v>
      </c>
      <c r="J11" s="8"/>
      <c r="K11" s="11">
        <v>0</v>
      </c>
      <c r="L11" s="8"/>
      <c r="M11" s="11">
        <v>319062</v>
      </c>
    </row>
    <row r="12" spans="1:13" ht="27.75" customHeight="1">
      <c r="A12" s="34" t="s">
        <v>63</v>
      </c>
      <c r="B12" s="8"/>
      <c r="C12" s="13">
        <v>97628</v>
      </c>
      <c r="D12" s="8"/>
      <c r="E12" s="13">
        <v>0</v>
      </c>
      <c r="F12" s="8"/>
      <c r="G12" s="13">
        <v>97628</v>
      </c>
      <c r="H12" s="8"/>
      <c r="I12" s="13">
        <v>97628</v>
      </c>
      <c r="J12" s="8"/>
      <c r="K12" s="13">
        <v>0</v>
      </c>
      <c r="L12" s="8"/>
      <c r="M12" s="13">
        <v>97628</v>
      </c>
    </row>
    <row r="13" spans="1:13" ht="27.75" customHeight="1">
      <c r="A13" s="44" t="s">
        <v>16</v>
      </c>
      <c r="B13" s="8"/>
      <c r="C13" s="15">
        <f>SUM(C8:C12)</f>
        <v>826822</v>
      </c>
      <c r="D13" s="8"/>
      <c r="E13" s="15">
        <v>0</v>
      </c>
      <c r="F13" s="8"/>
      <c r="G13" s="15">
        <f>SUM(G8:G12)</f>
        <v>826822</v>
      </c>
      <c r="H13" s="8"/>
      <c r="I13" s="15">
        <f>SUM(I8:I12)</f>
        <v>826822</v>
      </c>
      <c r="J13" s="8"/>
      <c r="K13" s="15">
        <v>0</v>
      </c>
      <c r="L13" s="8"/>
      <c r="M13" s="15">
        <f>SUM(M8:M12)</f>
        <v>826822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5"/>
  <sheetViews>
    <sheetView rightToLeft="1" workbookViewId="0">
      <selection activeCell="Q16" sqref="Q16"/>
    </sheetView>
  </sheetViews>
  <sheetFormatPr defaultRowHeight="12.75"/>
  <cols>
    <col min="1" max="1" width="31" customWidth="1"/>
    <col min="2" max="2" width="1.28515625" customWidth="1"/>
    <col min="3" max="3" width="16.5703125" customWidth="1"/>
    <col min="4" max="4" width="1.28515625" customWidth="1"/>
    <col min="5" max="5" width="23" customWidth="1"/>
    <col min="6" max="6" width="1.28515625" customWidth="1"/>
    <col min="7" max="7" width="22.42578125" customWidth="1"/>
    <col min="8" max="8" width="1.28515625" customWidth="1"/>
    <col min="9" max="9" width="24.5703125" customWidth="1"/>
    <col min="10" max="10" width="1.28515625" customWidth="1"/>
    <col min="11" max="11" width="12.5703125" bestFit="1" customWidth="1"/>
    <col min="12" max="12" width="1.28515625" customWidth="1"/>
    <col min="13" max="13" width="19.85546875" customWidth="1"/>
    <col min="14" max="14" width="1.28515625" customWidth="1"/>
    <col min="15" max="15" width="20.140625" customWidth="1"/>
    <col min="16" max="16" width="1.28515625" customWidth="1"/>
    <col min="17" max="17" width="24" customWidth="1"/>
  </cols>
  <sheetData>
    <row r="1" spans="1:17" ht="32.25" customHeight="1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32.25" customHeight="1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2.25" customHeight="1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4.45" customHeight="1"/>
    <row r="5" spans="1:17" ht="30.75" customHeight="1">
      <c r="A5" s="58" t="s">
        <v>71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30.75" customHeight="1">
      <c r="A6" s="59" t="s">
        <v>31</v>
      </c>
      <c r="B6" s="8"/>
      <c r="C6" s="65" t="s">
        <v>35</v>
      </c>
      <c r="D6" s="65"/>
      <c r="E6" s="65"/>
      <c r="F6" s="65"/>
      <c r="G6" s="65"/>
      <c r="H6" s="65"/>
      <c r="I6" s="65"/>
      <c r="J6" s="8"/>
      <c r="K6" s="59" t="s">
        <v>36</v>
      </c>
      <c r="L6" s="59"/>
      <c r="M6" s="59"/>
      <c r="N6" s="59"/>
      <c r="O6" s="59"/>
      <c r="P6" s="59"/>
      <c r="Q6" s="59"/>
    </row>
    <row r="7" spans="1:17" ht="30.75" customHeight="1">
      <c r="A7" s="59"/>
      <c r="B7" s="8"/>
      <c r="C7" s="54" t="s">
        <v>8</v>
      </c>
      <c r="D7" s="55"/>
      <c r="E7" s="54" t="s">
        <v>48</v>
      </c>
      <c r="F7" s="55"/>
      <c r="G7" s="54" t="s">
        <v>49</v>
      </c>
      <c r="H7" s="55"/>
      <c r="I7" s="53" t="s">
        <v>72</v>
      </c>
      <c r="J7" s="8"/>
      <c r="K7" s="6" t="s">
        <v>8</v>
      </c>
      <c r="L7" s="40"/>
      <c r="M7" s="6" t="s">
        <v>48</v>
      </c>
      <c r="N7" s="40"/>
      <c r="O7" s="6" t="s">
        <v>49</v>
      </c>
      <c r="P7" s="40"/>
      <c r="Q7" s="53" t="s">
        <v>72</v>
      </c>
    </row>
    <row r="8" spans="1:17" ht="30.75" customHeight="1">
      <c r="A8" s="32" t="s">
        <v>40</v>
      </c>
      <c r="B8" s="8"/>
      <c r="C8" s="9">
        <v>160143296</v>
      </c>
      <c r="D8" s="45"/>
      <c r="E8" s="21">
        <v>3439807634845</v>
      </c>
      <c r="F8" s="46"/>
      <c r="G8" s="21">
        <v>-3392185112550</v>
      </c>
      <c r="H8" s="46"/>
      <c r="I8" s="25">
        <f>SUM(E8:G8)</f>
        <v>47622522295</v>
      </c>
      <c r="J8" s="46"/>
      <c r="K8" s="21">
        <v>160143296</v>
      </c>
      <c r="L8" s="46"/>
      <c r="M8" s="21">
        <v>3439807634845</v>
      </c>
      <c r="N8" s="46"/>
      <c r="O8" s="21">
        <v>-3392185112550</v>
      </c>
      <c r="P8" s="46"/>
      <c r="Q8" s="25">
        <f>SUM(M8:O8)</f>
        <v>47622522295</v>
      </c>
    </row>
    <row r="9" spans="1:17" ht="30.75" customHeight="1">
      <c r="A9" s="34" t="s">
        <v>23</v>
      </c>
      <c r="B9" s="8"/>
      <c r="C9" s="17">
        <v>8265000</v>
      </c>
      <c r="D9" s="45"/>
      <c r="E9" s="23">
        <v>999630130468</v>
      </c>
      <c r="F9" s="46"/>
      <c r="G9" s="23">
        <v>-984270685334</v>
      </c>
      <c r="H9" s="46"/>
      <c r="I9" s="25">
        <f>SUM(E9:G9)</f>
        <v>15359445134</v>
      </c>
      <c r="J9" s="46"/>
      <c r="K9" s="25">
        <v>8265000</v>
      </c>
      <c r="L9" s="46"/>
      <c r="M9" s="23">
        <v>999630130468</v>
      </c>
      <c r="N9" s="46"/>
      <c r="O9" s="23">
        <v>-984270685334</v>
      </c>
      <c r="P9" s="46"/>
      <c r="Q9" s="25">
        <f>SUM(M9:O9)</f>
        <v>15359445134</v>
      </c>
    </row>
    <row r="10" spans="1:17" ht="30.75" customHeight="1" thickBot="1">
      <c r="A10" s="44" t="s">
        <v>16</v>
      </c>
      <c r="B10" s="8"/>
      <c r="C10" s="47"/>
      <c r="D10" s="45"/>
      <c r="E10" s="24">
        <f>SUM(E8:E9)</f>
        <v>4439437765313</v>
      </c>
      <c r="F10" s="46"/>
      <c r="G10" s="24">
        <f>SUM(G8:G9)</f>
        <v>-4376455797884</v>
      </c>
      <c r="H10" s="46"/>
      <c r="I10" s="24">
        <f>SUM(I8:I9)</f>
        <v>62981967429</v>
      </c>
      <c r="J10" s="46"/>
      <c r="K10" s="48"/>
      <c r="L10" s="46"/>
      <c r="M10" s="24">
        <f>SUM(M8:M9)</f>
        <v>4439437765313</v>
      </c>
      <c r="N10" s="46"/>
      <c r="O10" s="24">
        <f>SUM(O8:O9)</f>
        <v>-4376455797884</v>
      </c>
      <c r="P10" s="46"/>
      <c r="Q10" s="24">
        <f>SUM(Q8:Q9)</f>
        <v>62981967429</v>
      </c>
    </row>
    <row r="11" spans="1:17" ht="13.5" thickTop="1"/>
    <row r="14" spans="1:17">
      <c r="I14" s="42"/>
    </row>
    <row r="15" spans="1:17">
      <c r="I15" s="4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واحدهای صندوق</vt:lpstr>
      <vt:lpstr>سپرده</vt:lpstr>
      <vt:lpstr>درآمد</vt:lpstr>
      <vt:lpstr>درآمد سرمایه‌گذاری در صندوق</vt:lpstr>
      <vt:lpstr>درآمد سپرده بانکی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سرمایه‌گذاری در صندوق'!Print_Area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2026-04-21T10:10:42Z</dcterms:created>
  <dcterms:modified xsi:type="dcterms:W3CDTF">2026-04-22T13:01:30Z</dcterms:modified>
</cp:coreProperties>
</file>