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Z:\Investment\فرزانه\صندوق بازارگردانی صنعت مس\گزارش پرتفوی\"/>
    </mc:Choice>
  </mc:AlternateContent>
  <xr:revisionPtr revIDLastSave="0" documentId="13_ncr:1_{4BE7F189-B976-4AB7-87FA-778F138BD0D8}" xr6:coauthVersionLast="47" xr6:coauthVersionMax="47" xr10:uidLastSave="{00000000-0000-0000-0000-000000000000}"/>
  <bookViews>
    <workbookView xWindow="-120" yWindow="-120" windowWidth="29040" windowHeight="15720" tabRatio="939" xr2:uid="{00000000-000D-0000-FFFF-FFFF00000000}"/>
  </bookViews>
  <sheets>
    <sheet name="صورت وضعیت" sheetId="1" r:id="rId1"/>
    <sheet name="سهام" sheetId="2" r:id="rId2"/>
    <sheet name="واحدهای صندوق" sheetId="4" r:id="rId3"/>
    <sheet name="اوراق" sheetId="5" r:id="rId4"/>
    <sheet name="سپرده" sheetId="7" r:id="rId5"/>
    <sheet name="درآمد" sheetId="8" r:id="rId6"/>
    <sheet name="درآمد سرمایه‌گذاری در سهام" sheetId="9" r:id="rId7"/>
    <sheet name="درآمد سرمایه‌گذاری در صندوق" sheetId="10" r:id="rId8"/>
    <sheet name="درآمد سرمایه‌گذاری در اوراق به" sheetId="11" r:id="rId9"/>
    <sheet name="درآمد سپرده بانکی" sheetId="13" r:id="rId10"/>
    <sheet name="درآمد سود سهام" sheetId="15" r:id="rId11"/>
    <sheet name="سود اوراق بهادار" sheetId="17" r:id="rId12"/>
    <sheet name="سود سپرده بانکی" sheetId="18" r:id="rId13"/>
    <sheet name="درآمد ناشی از فروش" sheetId="19" r:id="rId14"/>
    <sheet name="درآمد ناشی از تغییر قیمت اوراق" sheetId="21" r:id="rId15"/>
  </sheets>
  <definedNames>
    <definedName name="_xlnm.Print_Area" localSheetId="3">اوراق!$A$1:$AM$10</definedName>
    <definedName name="_xlnm.Print_Area" localSheetId="5">درآمد!$A$1:$K$12</definedName>
    <definedName name="_xlnm.Print_Area" localSheetId="9">'درآمد سپرده بانکی'!$A$1:$K$13</definedName>
    <definedName name="_xlnm.Print_Area" localSheetId="8">'درآمد سرمایه‌گذاری در اوراق به'!$A$1:$S$10</definedName>
    <definedName name="_xlnm.Print_Area" localSheetId="6">'درآمد سرمایه‌گذاری در سهام'!$A$1:$W$12</definedName>
    <definedName name="_xlnm.Print_Area" localSheetId="7">'درآمد سرمایه‌گذاری در صندوق'!$A$1:$W$15</definedName>
    <definedName name="_xlnm.Print_Area" localSheetId="10">'درآمد سود سهام'!$A$1:$T$10</definedName>
    <definedName name="_xlnm.Print_Area" localSheetId="14">'درآمد ناشی از تغییر قیمت اوراق'!$A$1:$Q$16</definedName>
    <definedName name="_xlnm.Print_Area" localSheetId="13">'درآمد ناشی از فروش'!$A$1:$Q$17</definedName>
    <definedName name="_xlnm.Print_Area" localSheetId="4">سپرده!$A$1:$M$14</definedName>
    <definedName name="_xlnm.Print_Area" localSheetId="1">سهام!$A$1:$AB$12</definedName>
    <definedName name="_xlnm.Print_Area" localSheetId="11">'سود اوراق بهادار'!$A$1:$T$9</definedName>
    <definedName name="_xlnm.Print_Area" localSheetId="12">'سود سپرده بانکی'!$A$1:$N$13</definedName>
    <definedName name="_xlnm.Print_Area" localSheetId="0">'صورت وضعیت'!$A$16:$C$18</definedName>
    <definedName name="_xlnm.Print_Area" localSheetId="2">'واحدهای صندوق'!$A$1:$AA$15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6" i="21" l="1"/>
  <c r="Q16" i="21"/>
  <c r="Q17" i="19"/>
  <c r="I17" i="19"/>
  <c r="F9" i="8"/>
  <c r="T15" i="10"/>
  <c r="T14" i="10"/>
  <c r="T13" i="10"/>
  <c r="T12" i="10"/>
  <c r="T11" i="10"/>
  <c r="T10" i="10"/>
  <c r="T9" i="10"/>
  <c r="R15" i="10"/>
  <c r="G17" i="19" l="1"/>
  <c r="P15" i="10"/>
  <c r="J15" i="10"/>
  <c r="J14" i="10"/>
  <c r="J13" i="10"/>
  <c r="J12" i="10"/>
  <c r="J11" i="10"/>
  <c r="J10" i="10"/>
  <c r="J9" i="10"/>
  <c r="H15" i="10"/>
  <c r="F10" i="8"/>
  <c r="F11" i="8"/>
  <c r="F15" i="10"/>
  <c r="F8" i="8"/>
  <c r="P12" i="9"/>
  <c r="H12" i="9" l="1"/>
  <c r="T11" i="9"/>
  <c r="T10" i="9"/>
  <c r="T9" i="9"/>
  <c r="T12" i="9" s="1"/>
  <c r="J11" i="9"/>
  <c r="J10" i="9"/>
  <c r="J9" i="9"/>
  <c r="J12" i="9" s="1"/>
  <c r="X15" i="4" l="1"/>
  <c r="R15" i="4"/>
  <c r="H15" i="4"/>
  <c r="D15" i="4"/>
  <c r="M12" i="2"/>
  <c r="Q12" i="2"/>
  <c r="G12" i="2"/>
  <c r="Z15" i="4"/>
  <c r="V15" i="4"/>
  <c r="P15" i="4"/>
  <c r="N15" i="4"/>
  <c r="L15" i="4"/>
  <c r="J15" i="4"/>
  <c r="F15" i="4"/>
  <c r="D14" i="7"/>
  <c r="L14" i="7"/>
  <c r="J14" i="7"/>
  <c r="H14" i="7"/>
  <c r="F14" i="7"/>
  <c r="F12" i="8"/>
  <c r="J12" i="8"/>
  <c r="H12" i="8"/>
  <c r="V12" i="9"/>
  <c r="R12" i="9"/>
  <c r="N12" i="9"/>
  <c r="L12" i="9"/>
  <c r="F12" i="9"/>
  <c r="H13" i="13"/>
  <c r="D13" i="13"/>
  <c r="O10" i="15"/>
  <c r="S10" i="15"/>
  <c r="M13" i="18"/>
  <c r="I13" i="18"/>
  <c r="G13" i="18"/>
  <c r="C13" i="18"/>
  <c r="C17" i="19"/>
  <c r="E17" i="19"/>
  <c r="K17" i="19"/>
  <c r="M17" i="19"/>
  <c r="O17" i="19"/>
  <c r="M16" i="21"/>
  <c r="K16" i="21"/>
  <c r="I16" i="21"/>
  <c r="E16" i="21"/>
  <c r="C16" i="21"/>
  <c r="AA12" i="2"/>
  <c r="Y12" i="2"/>
  <c r="W12" i="2"/>
  <c r="S12" i="2"/>
  <c r="O12" i="2"/>
  <c r="K12" i="2"/>
  <c r="I12" i="2"/>
  <c r="E12" i="2"/>
</calcChain>
</file>

<file path=xl/sharedStrings.xml><?xml version="1.0" encoding="utf-8"?>
<sst xmlns="http://schemas.openxmlformats.org/spreadsheetml/2006/main" count="333" uniqueCount="117">
  <si>
    <t>صورت وضعیت پرتفوی</t>
  </si>
  <si>
    <t>برای ماه منتهی به 1404/11/30</t>
  </si>
  <si>
    <t>-1</t>
  </si>
  <si>
    <t>-1-1</t>
  </si>
  <si>
    <t>1404/10/30</t>
  </si>
  <si>
    <t>تغییرات طی دوره</t>
  </si>
  <si>
    <t>1404/11/30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</si>
  <si>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</si>
  <si>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</si>
  <si>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</si>
  <si>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</si>
  <si>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</si>
  <si>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</si>
  <si>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</si>
  <si>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</si>
  <si>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</si>
  <si>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ملی‌ صنایع‌ مس‌ ایران‌</t>
  </si>
  <si>
    <t>تامین سرمایه کیمیا</t>
  </si>
  <si>
    <t>سرمایه گذاری مس سرچشمه</t>
  </si>
  <si>
    <t>جمع</t>
  </si>
  <si>
    <t>نام سهام</t>
  </si>
  <si>
    <t>نرخ سود موثر</t>
  </si>
  <si>
    <t>-2-1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</si>
  <si>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</si>
  <si>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</si>
  <si>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</si>
  <si>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</si>
  <si>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</si>
  <si>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ص.س.درآمد ثابت کیمیا-د</t>
  </si>
  <si>
    <t>صندوق س سپر سرمایه بیدار- ثابت</t>
  </si>
  <si>
    <t>صندوق س. کارا -د</t>
  </si>
  <si>
    <t>صندوق س.اعتماد آفرین پارسیان-د</t>
  </si>
  <si>
    <t>صندوق سرمایه گذاری آرامش-ثابت</t>
  </si>
  <si>
    <t>صندوق تداوم اطمینان تمدن-ثابت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</si>
  <si>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</si>
  <si>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</si>
  <si>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</si>
  <si>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</si>
  <si>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</si>
  <si>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</si>
  <si>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</si>
  <si>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</si>
  <si>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</si>
  <si>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مرابحه عام دولت89-ش.خ041120</t>
  </si>
  <si>
    <t>بله</t>
  </si>
  <si>
    <t>1400/05/20</t>
  </si>
  <si>
    <t>1404/11/20</t>
  </si>
  <si>
    <t>-4-1</t>
  </si>
  <si>
    <t>سرمایه‌گذاری در  سپرده‌ بانکی</t>
  </si>
  <si>
    <t>مبلغ</t>
  </si>
  <si>
    <t>افزایش</t>
  </si>
  <si>
    <t>کاهش</t>
  </si>
  <si>
    <t>سپرده کوتاه مدت بانک تجارت تخصصی بورس کالا</t>
  </si>
  <si>
    <t>سپرده کوتاه مدت بانک تجارت پارک ساعی</t>
  </si>
  <si>
    <t>صورت وضعیت درآمدها</t>
  </si>
  <si>
    <t>-2</t>
  </si>
  <si>
    <t>شرح</t>
  </si>
  <si>
    <t>یادداشت</t>
  </si>
  <si>
    <t>درصد از کل درآمدها</t>
  </si>
  <si>
    <t>1-2</t>
  </si>
  <si>
    <t>2-2</t>
  </si>
  <si>
    <t>3-2</t>
  </si>
  <si>
    <t>4-2</t>
  </si>
  <si>
    <t>-1-2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</si>
  <si>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</si>
  <si>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</si>
  <si>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</si>
  <si>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</si>
  <si>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</si>
  <si>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</si>
  <si>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-2-2</t>
  </si>
  <si>
    <t>درآمد سود صندوق</t>
  </si>
  <si>
    <t>صندوق ص.س.درآمد ثابت کیمیا-د</t>
  </si>
  <si>
    <t>-3-2</t>
  </si>
  <si>
    <t>عنوان</t>
  </si>
  <si>
    <t>درآمد سود اوراق</t>
  </si>
  <si>
    <t>-4-2</t>
  </si>
  <si>
    <t>نام سپرده بانکی</t>
  </si>
  <si>
    <t>سود سپرده بانکی و گواهی سپرده</t>
  </si>
  <si>
    <t>درصد سود به میانگین سپرده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</si>
  <si>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</si>
  <si>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</si>
  <si>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</si>
  <si>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</si>
  <si>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</si>
  <si>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</si>
  <si>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</si>
  <si>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1404/04/31</t>
  </si>
  <si>
    <t>1404/02/17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</si>
  <si>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</si>
  <si>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</si>
  <si>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</si>
  <si>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</si>
  <si>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</si>
  <si>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</si>
  <si>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</si>
  <si>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</si>
  <si>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</si>
  <si>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</si>
  <si>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</si>
  <si>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صندوق سرمایه‌گذاری اختصاصی بازارگردان صنعت مس</t>
  </si>
  <si>
    <t>سرمایه‌گذاری در سهام و حق تقدم سهام</t>
  </si>
  <si>
    <t>درصد به کل دارایی‌ها</t>
  </si>
  <si>
    <t>سرمایه‌گذاری مس سرچشمه</t>
  </si>
  <si>
    <t>درآمد حاصل از سرمایه‌گذاری در واحدهای صندوق</t>
  </si>
  <si>
    <t>درآمد حاصل از سرمایه‌گذاری در سهام و حق تقدم سهام</t>
  </si>
  <si>
    <t>درآمد حاصل از سرمایه‌گذاری‌ها</t>
  </si>
  <si>
    <t>درآمد حاصل از سرمایه‌گذاری در واحدهای صندوق‌های سرمایه‌گذاری</t>
  </si>
  <si>
    <t>درآمد حاصل از سرمایه‌گذاری در اوراق بهادار با درآمد ثابت</t>
  </si>
  <si>
    <t>درآمد حاصل از سرمایه‌گذاری در سپرده بانکی و گواهی سپرده</t>
  </si>
  <si>
    <t>سپرده‌های بانکی</t>
  </si>
  <si>
    <t>سرمایه‌گذاری در واحدهای صندوق‌های سرمایه‌گذاری</t>
  </si>
  <si>
    <t>سرمایه‌گذاری‌ها</t>
  </si>
  <si>
    <t>سپرده کوتاه مدت</t>
  </si>
  <si>
    <t>درآمد حاصل از سرمایه‌گذاری در اوراق بهادار با درآمد ثابت:</t>
  </si>
  <si>
    <t>درصد از کل دارایی‌ها</t>
  </si>
  <si>
    <t>سود (زیان) حاصل از فروش اوراق بهادار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</si>
</sst>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7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charset val="1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83">
    <xf numFmtId="0" fontId="0" fillId="0" borderId="0" xfId="0" applyAlignment="1">
      <alignment horizontal="left"/>
    </xf>
    <xf numFmtId="0" fontId="2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top"/>
    </xf>
    <xf numFmtId="0" fontId="4" fillId="0" borderId="0" xfId="0" applyFont="1" applyFill="1" applyAlignment="1">
      <alignment horizontal="right" vertical="top"/>
    </xf>
    <xf numFmtId="0" fontId="4" fillId="0" borderId="4" xfId="0" applyFont="1" applyFill="1" applyBorder="1" applyAlignment="1">
      <alignment horizontal="right" vertical="top"/>
    </xf>
    <xf numFmtId="0" fontId="3" fillId="0" borderId="5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3" fontId="4" fillId="0" borderId="5" xfId="0" applyNumberFormat="1" applyFont="1" applyFill="1" applyBorder="1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4" fontId="4" fillId="0" borderId="2" xfId="0" applyNumberFormat="1" applyFont="1" applyFill="1" applyBorder="1" applyAlignment="1">
      <alignment horizontal="center" vertical="center"/>
    </xf>
    <xf numFmtId="4" fontId="4" fillId="0" borderId="0" xfId="0" applyNumberFormat="1" applyFont="1" applyFill="1" applyAlignment="1">
      <alignment horizontal="center" vertical="center"/>
    </xf>
    <xf numFmtId="4" fontId="4" fillId="0" borderId="4" xfId="0" applyNumberFormat="1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center" vertical="center"/>
    </xf>
    <xf numFmtId="4" fontId="4" fillId="0" borderId="5" xfId="0" applyNumberFormat="1" applyFont="1" applyFill="1" applyBorder="1" applyAlignment="1">
      <alignment horizontal="center" vertical="center"/>
    </xf>
    <xf numFmtId="37" fontId="4" fillId="0" borderId="2" xfId="0" applyNumberFormat="1" applyFont="1" applyFill="1" applyBorder="1" applyAlignment="1">
      <alignment horizontal="center" vertical="center"/>
    </xf>
    <xf numFmtId="37" fontId="0" fillId="0" borderId="0" xfId="0" applyNumberFormat="1" applyAlignment="1">
      <alignment horizontal="center" vertical="center"/>
    </xf>
    <xf numFmtId="37" fontId="4" fillId="0" borderId="0" xfId="0" applyNumberFormat="1" applyFont="1" applyFill="1" applyAlignment="1">
      <alignment horizontal="center" vertical="center"/>
    </xf>
    <xf numFmtId="37" fontId="4" fillId="0" borderId="4" xfId="0" applyNumberFormat="1" applyFont="1" applyFill="1" applyBorder="1" applyAlignment="1">
      <alignment horizontal="center" vertical="center"/>
    </xf>
    <xf numFmtId="37" fontId="4" fillId="0" borderId="5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37" fontId="4" fillId="0" borderId="6" xfId="0" applyNumberFormat="1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4" fontId="4" fillId="0" borderId="6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10" fontId="4" fillId="0" borderId="2" xfId="0" applyNumberFormat="1" applyFont="1" applyFill="1" applyBorder="1" applyAlignment="1">
      <alignment horizontal="center" vertical="center"/>
    </xf>
    <xf numFmtId="10" fontId="4" fillId="0" borderId="0" xfId="0" applyNumberFormat="1" applyFont="1" applyFill="1" applyAlignment="1">
      <alignment horizontal="center" vertical="center"/>
    </xf>
    <xf numFmtId="10" fontId="4" fillId="0" borderId="4" xfId="0" applyNumberFormat="1" applyFont="1" applyFill="1" applyBorder="1" applyAlignment="1">
      <alignment horizontal="center" vertical="center"/>
    </xf>
    <xf numFmtId="3" fontId="4" fillId="0" borderId="6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0" xfId="0" applyFill="1" applyAlignment="1">
      <alignment horizontal="left"/>
    </xf>
    <xf numFmtId="0" fontId="0" fillId="0" borderId="0" xfId="0" applyFill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37" fontId="0" fillId="0" borderId="0" xfId="0" applyNumberFormat="1" applyFill="1" applyAlignment="1">
      <alignment horizontal="center" vertical="center"/>
    </xf>
    <xf numFmtId="164" fontId="0" fillId="0" borderId="0" xfId="1" applyNumberFormat="1" applyFont="1" applyFill="1" applyAlignment="1">
      <alignment horizontal="left"/>
    </xf>
    <xf numFmtId="164" fontId="0" fillId="0" borderId="0" xfId="0" applyNumberFormat="1" applyFill="1" applyAlignment="1">
      <alignment horizontal="left"/>
    </xf>
    <xf numFmtId="3" fontId="0" fillId="0" borderId="0" xfId="0" applyNumberFormat="1" applyFill="1" applyAlignment="1">
      <alignment horizontal="left"/>
    </xf>
    <xf numFmtId="37" fontId="0" fillId="0" borderId="0" xfId="0" applyNumberFormat="1" applyFill="1" applyAlignment="1">
      <alignment horizontal="left"/>
    </xf>
    <xf numFmtId="0" fontId="4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37" fontId="4" fillId="0" borderId="0" xfId="0" applyNumberFormat="1" applyFont="1" applyFill="1" applyAlignment="1">
      <alignment horizontal="center" vertical="center"/>
    </xf>
    <xf numFmtId="37" fontId="4" fillId="0" borderId="4" xfId="0" applyNumberFormat="1" applyFont="1" applyFill="1" applyBorder="1" applyAlignment="1">
      <alignment horizontal="center" vertical="center"/>
    </xf>
    <xf numFmtId="37" fontId="4" fillId="0" borderId="2" xfId="0" applyNumberFormat="1" applyFont="1" applyFill="1" applyBorder="1" applyAlignment="1">
      <alignment horizontal="center" vertical="center"/>
    </xf>
    <xf numFmtId="164" fontId="0" fillId="0" borderId="0" xfId="1" applyNumberFormat="1" applyFont="1" applyAlignment="1">
      <alignment horizontal="left"/>
    </xf>
    <xf numFmtId="164" fontId="0" fillId="0" borderId="0" xfId="0" applyNumberFormat="1" applyAlignment="1">
      <alignment horizontal="left"/>
    </xf>
    <xf numFmtId="164" fontId="6" fillId="0" borderId="0" xfId="1" applyNumberFormat="1" applyFont="1" applyAlignment="1">
      <alignment horizontal="left"/>
    </xf>
    <xf numFmtId="0" fontId="6" fillId="0" borderId="0" xfId="0" applyFont="1" applyAlignment="1">
      <alignment horizontal="left"/>
    </xf>
    <xf numFmtId="3" fontId="0" fillId="0" borderId="0" xfId="0" applyNumberFormat="1" applyAlignment="1">
      <alignment horizontal="left"/>
    </xf>
    <xf numFmtId="0" fontId="6" fillId="0" borderId="0" xfId="0" applyFont="1" applyAlignment="1">
      <alignment horizontal="center" vertical="center"/>
    </xf>
    <xf numFmtId="164" fontId="6" fillId="0" borderId="0" xfId="1" applyNumberFormat="1" applyFont="1" applyAlignment="1">
      <alignment horizontal="center"/>
    </xf>
    <xf numFmtId="164" fontId="6" fillId="0" borderId="0" xfId="0" applyNumberFormat="1" applyFont="1" applyAlignment="1">
      <alignment horizontal="left"/>
    </xf>
    <xf numFmtId="37" fontId="4" fillId="0" borderId="7" xfId="0" applyNumberFormat="1" applyFont="1" applyFill="1" applyBorder="1" applyAlignment="1">
      <alignment horizontal="center" vertical="center"/>
    </xf>
    <xf numFmtId="37" fontId="4" fillId="0" borderId="0" xfId="0" applyNumberFormat="1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37" fontId="4" fillId="0" borderId="9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3" fillId="0" borderId="8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left"/>
    </xf>
    <xf numFmtId="37" fontId="0" fillId="0" borderId="0" xfId="0" applyNumberFormat="1" applyAlignment="1">
      <alignment horizontal="left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1381125</xdr:colOff>
      <xdr:row>0</xdr:row>
      <xdr:rowOff>323850</xdr:rowOff>
    </xdr:from>
    <xdr:to>
      <xdr:col>2</xdr:col>
      <xdr:colOff>281520</xdr:colOff>
      <xdr:row>12</xdr:row>
      <xdr:rowOff>66675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EAD0DF0-FAA4-45E4-B06B-99BD88ED1D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7271530" y="323850"/>
          <a:ext cx="2291295" cy="21145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18"/>
  <sheetViews>
    <sheetView rightToLeft="1" tabSelected="1" workbookViewId="0">
      <selection activeCell="B23" sqref="B23"/>
    </sheetView>
  </sheetViews>
  <sheetFormatPr defaultRowHeight="12.75" x14ac:dyDescent="0.2"/>
  <cols>
    <col min="1" max="3" width="25.42578125" customWidth="1"/>
  </cols>
  <sheetData>
    <row r="1" spans="1:3" ht="29.1" customHeight="1" x14ac:dyDescent="0.2"/>
    <row r="2" spans="1:3" ht="21.75" customHeight="1" x14ac:dyDescent="0.2"/>
    <row r="3" spans="1:3" ht="21.75" customHeight="1" x14ac:dyDescent="0.2"/>
    <row r="16" spans="1:3" ht="25.5" x14ac:dyDescent="0.2">
      <c r="A16" s="73" t="s">
        <v>100</v>
      </c>
      <c r="B16" s="73"/>
      <c r="C16" s="73"/>
    </row>
    <row r="17" spans="1:3" ht="25.5" x14ac:dyDescent="0.2">
      <c r="A17" s="73" t="s">
        <v>0</v>
      </c>
      <c r="B17" s="73"/>
      <c r="C17" s="73"/>
    </row>
    <row r="18" spans="1:3" ht="25.5" x14ac:dyDescent="0.2">
      <c r="A18" s="73" t="s">
        <v>1</v>
      </c>
      <c r="B18" s="73"/>
      <c r="C18" s="73"/>
    </row>
  </sheetData>
  <mergeCells count="3">
    <mergeCell ref="A16:C16"/>
    <mergeCell ref="A17:C17"/>
    <mergeCell ref="A18:C18"/>
  </mergeCells>
  <pageMargins left="0.39" right="0.39" top="0.39" bottom="0.39" header="0" footer="0"/>
  <pageSetup paperSize="0" fitToHeight="0"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3"/>
  <sheetViews>
    <sheetView rightToLeft="1" workbookViewId="0">
      <selection activeCell="B31" sqref="B31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27.7109375" bestFit="1" customWidth="1"/>
    <col min="5" max="5" width="1.28515625" customWidth="1"/>
    <col min="6" max="6" width="24.5703125" bestFit="1" customWidth="1"/>
    <col min="7" max="7" width="1.28515625" customWidth="1"/>
    <col min="8" max="8" width="27.7109375" bestFit="1" customWidth="1"/>
    <col min="9" max="9" width="1.28515625" customWidth="1"/>
    <col min="10" max="10" width="24.5703125" bestFit="1" customWidth="1"/>
    <col min="11" max="11" width="0.28515625" customWidth="1"/>
  </cols>
  <sheetData>
    <row r="1" spans="1:10" ht="29.1" customHeight="1" x14ac:dyDescent="0.2">
      <c r="A1" s="73" t="s">
        <v>100</v>
      </c>
      <c r="B1" s="73"/>
      <c r="C1" s="73"/>
      <c r="D1" s="73"/>
      <c r="E1" s="73"/>
      <c r="F1" s="73"/>
      <c r="G1" s="73"/>
      <c r="H1" s="73"/>
      <c r="I1" s="73"/>
      <c r="J1" s="73"/>
    </row>
    <row r="2" spans="1:10" ht="21.75" customHeight="1" x14ac:dyDescent="0.2">
      <c r="A2" s="73" t="s">
        <v>54</v>
      </c>
      <c r="B2" s="73"/>
      <c r="C2" s="73"/>
      <c r="D2" s="73"/>
      <c r="E2" s="73"/>
      <c r="F2" s="73"/>
      <c r="G2" s="73"/>
      <c r="H2" s="73"/>
      <c r="I2" s="73"/>
      <c r="J2" s="73"/>
    </row>
    <row r="3" spans="1:10" ht="21.75" customHeight="1" x14ac:dyDescent="0.2">
      <c r="A3" s="73" t="s">
        <v>1</v>
      </c>
      <c r="B3" s="73"/>
      <c r="C3" s="73"/>
      <c r="D3" s="73"/>
      <c r="E3" s="73"/>
      <c r="F3" s="73"/>
      <c r="G3" s="73"/>
      <c r="H3" s="73"/>
      <c r="I3" s="73"/>
      <c r="J3" s="73"/>
    </row>
    <row r="4" spans="1:10" ht="14.45" customHeight="1" x14ac:dyDescent="0.2"/>
    <row r="5" spans="1:10" ht="24.75" customHeight="1" x14ac:dyDescent="0.2">
      <c r="A5" s="1" t="s">
        <v>76</v>
      </c>
      <c r="B5" s="74" t="s">
        <v>109</v>
      </c>
      <c r="C5" s="74"/>
      <c r="D5" s="74"/>
      <c r="E5" s="74"/>
      <c r="F5" s="74"/>
      <c r="G5" s="74"/>
      <c r="H5" s="74"/>
      <c r="I5" s="74"/>
      <c r="J5" s="74"/>
    </row>
    <row r="6" spans="1:10" ht="24.75" customHeight="1" x14ac:dyDescent="0.2">
      <c r="D6" s="75" t="s">
        <v>64</v>
      </c>
      <c r="E6" s="75"/>
      <c r="F6" s="75"/>
      <c r="H6" s="75" t="s">
        <v>65</v>
      </c>
      <c r="I6" s="75"/>
      <c r="J6" s="75"/>
    </row>
    <row r="7" spans="1:10" ht="24.75" customHeight="1" x14ac:dyDescent="0.2">
      <c r="A7" s="75" t="s">
        <v>77</v>
      </c>
      <c r="B7" s="75"/>
      <c r="D7" s="10" t="s">
        <v>78</v>
      </c>
      <c r="E7" s="3"/>
      <c r="F7" s="10" t="s">
        <v>79</v>
      </c>
      <c r="H7" s="10" t="s">
        <v>78</v>
      </c>
      <c r="I7" s="3"/>
      <c r="J7" s="10" t="s">
        <v>79</v>
      </c>
    </row>
    <row r="8" spans="1:10" ht="24.75" customHeight="1" x14ac:dyDescent="0.2">
      <c r="A8" s="79" t="s">
        <v>52</v>
      </c>
      <c r="B8" s="79"/>
      <c r="D8" s="19">
        <v>53880</v>
      </c>
      <c r="E8" s="20"/>
      <c r="F8" s="19"/>
      <c r="G8" s="20"/>
      <c r="H8" s="19">
        <v>876992</v>
      </c>
      <c r="I8" s="20"/>
      <c r="J8" s="19"/>
    </row>
    <row r="9" spans="1:10" ht="24.75" customHeight="1" x14ac:dyDescent="0.2">
      <c r="A9" s="80" t="s">
        <v>52</v>
      </c>
      <c r="B9" s="80"/>
      <c r="D9" s="21">
        <v>41012</v>
      </c>
      <c r="E9" s="20"/>
      <c r="F9" s="21"/>
      <c r="G9" s="20"/>
      <c r="H9" s="21">
        <v>41012</v>
      </c>
      <c r="I9" s="20"/>
      <c r="J9" s="21"/>
    </row>
    <row r="10" spans="1:10" ht="24.75" customHeight="1" x14ac:dyDescent="0.2">
      <c r="A10" s="80" t="s">
        <v>53</v>
      </c>
      <c r="B10" s="80"/>
      <c r="D10" s="21">
        <v>271994</v>
      </c>
      <c r="E10" s="20"/>
      <c r="F10" s="21"/>
      <c r="G10" s="20"/>
      <c r="H10" s="21">
        <v>9044672</v>
      </c>
      <c r="I10" s="20"/>
      <c r="J10" s="21"/>
    </row>
    <row r="11" spans="1:10" ht="24.75" customHeight="1" x14ac:dyDescent="0.2">
      <c r="A11" s="80" t="s">
        <v>53</v>
      </c>
      <c r="B11" s="80"/>
      <c r="D11" s="21">
        <v>301052</v>
      </c>
      <c r="E11" s="20"/>
      <c r="F11" s="21"/>
      <c r="G11" s="20"/>
      <c r="H11" s="21">
        <v>10656115</v>
      </c>
      <c r="I11" s="20"/>
      <c r="J11" s="21"/>
    </row>
    <row r="12" spans="1:10" ht="24.75" customHeight="1" x14ac:dyDescent="0.2">
      <c r="A12" s="77" t="s">
        <v>53</v>
      </c>
      <c r="B12" s="77"/>
      <c r="D12" s="22">
        <v>6721</v>
      </c>
      <c r="E12" s="20"/>
      <c r="F12" s="22"/>
      <c r="G12" s="20"/>
      <c r="H12" s="22">
        <v>27224</v>
      </c>
      <c r="I12" s="20"/>
      <c r="J12" s="22"/>
    </row>
    <row r="13" spans="1:10" ht="24.75" customHeight="1" x14ac:dyDescent="0.2">
      <c r="A13" s="78" t="s">
        <v>19</v>
      </c>
      <c r="B13" s="78"/>
      <c r="D13" s="23">
        <f>SUM(D8:D12)</f>
        <v>674659</v>
      </c>
      <c r="E13" s="20"/>
      <c r="F13" s="23"/>
      <c r="G13" s="20"/>
      <c r="H13" s="23">
        <f>SUM(H8:H12)</f>
        <v>20646015</v>
      </c>
      <c r="I13" s="20"/>
      <c r="J13" s="23"/>
    </row>
  </sheetData>
  <mergeCells count="13">
    <mergeCell ref="A12:B12"/>
    <mergeCell ref="A13:B13"/>
    <mergeCell ref="A7:B7"/>
    <mergeCell ref="A8:B8"/>
    <mergeCell ref="A9:B9"/>
    <mergeCell ref="A10:B10"/>
    <mergeCell ref="A11:B11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10"/>
  <sheetViews>
    <sheetView rightToLeft="1" topLeftCell="A4" workbookViewId="0">
      <selection activeCell="B31" sqref="B31"/>
    </sheetView>
  </sheetViews>
  <sheetFormatPr defaultRowHeight="12.75" x14ac:dyDescent="0.2"/>
  <cols>
    <col min="1" max="1" width="28.85546875" customWidth="1"/>
    <col min="2" max="2" width="1.28515625" customWidth="1"/>
    <col min="3" max="3" width="16.85546875" customWidth="1"/>
    <col min="4" max="4" width="1.28515625" customWidth="1"/>
    <col min="5" max="5" width="28.140625" bestFit="1" customWidth="1"/>
    <col min="6" max="6" width="1.28515625" customWidth="1"/>
    <col min="7" max="7" width="18.85546875" bestFit="1" customWidth="1"/>
    <col min="8" max="8" width="1.28515625" customWidth="1"/>
    <col min="9" max="9" width="19" bestFit="1" customWidth="1"/>
    <col min="10" max="10" width="1.28515625" customWidth="1"/>
    <col min="11" max="11" width="10.42578125" customWidth="1"/>
    <col min="12" max="12" width="1.28515625" customWidth="1"/>
    <col min="13" max="13" width="20" bestFit="1" customWidth="1"/>
    <col min="14" max="14" width="1.28515625" customWidth="1"/>
    <col min="15" max="15" width="19" bestFit="1" customWidth="1"/>
    <col min="16" max="16" width="1.28515625" customWidth="1"/>
    <col min="17" max="17" width="10.42578125" customWidth="1"/>
    <col min="18" max="18" width="1.28515625" customWidth="1"/>
    <col min="19" max="19" width="20" bestFit="1" customWidth="1"/>
    <col min="20" max="20" width="0.28515625" customWidth="1"/>
  </cols>
  <sheetData>
    <row r="1" spans="1:19" ht="29.1" customHeight="1" x14ac:dyDescent="0.2">
      <c r="A1" s="73" t="s">
        <v>100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</row>
    <row r="2" spans="1:19" ht="21.75" customHeight="1" x14ac:dyDescent="0.2">
      <c r="A2" s="73" t="s">
        <v>54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</row>
    <row r="3" spans="1:19" ht="21.75" customHeight="1" x14ac:dyDescent="0.2">
      <c r="A3" s="73" t="s">
        <v>1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</row>
    <row r="4" spans="1:19" ht="14.45" customHeight="1" x14ac:dyDescent="0.2"/>
    <row r="5" spans="1:19" s="31" customFormat="1" ht="27.75" customHeight="1" x14ac:dyDescent="0.2">
      <c r="A5" s="74" t="s">
        <v>67</v>
      </c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</row>
    <row r="6" spans="1:19" s="31" customFormat="1" ht="27.75" customHeight="1" x14ac:dyDescent="0.2">
      <c r="A6" s="75" t="s">
        <v>20</v>
      </c>
      <c r="C6" s="75" t="s">
        <v>80</v>
      </c>
      <c r="D6" s="75"/>
      <c r="E6" s="75"/>
      <c r="F6" s="75"/>
      <c r="G6" s="75"/>
      <c r="I6" s="75" t="s">
        <v>64</v>
      </c>
      <c r="J6" s="75"/>
      <c r="K6" s="75"/>
      <c r="L6" s="75"/>
      <c r="M6" s="75"/>
      <c r="O6" s="75" t="s">
        <v>65</v>
      </c>
      <c r="P6" s="75"/>
      <c r="Q6" s="75"/>
      <c r="R6" s="75"/>
      <c r="S6" s="75"/>
    </row>
    <row r="7" spans="1:19" s="31" customFormat="1" ht="27.75" customHeight="1" x14ac:dyDescent="0.2">
      <c r="A7" s="75"/>
      <c r="C7" s="10" t="s">
        <v>81</v>
      </c>
      <c r="D7" s="32"/>
      <c r="E7" s="10" t="s">
        <v>82</v>
      </c>
      <c r="F7" s="32"/>
      <c r="G7" s="10" t="s">
        <v>83</v>
      </c>
      <c r="I7" s="10" t="s">
        <v>84</v>
      </c>
      <c r="J7" s="32"/>
      <c r="K7" s="10" t="s">
        <v>85</v>
      </c>
      <c r="L7" s="32"/>
      <c r="M7" s="10" t="s">
        <v>86</v>
      </c>
      <c r="O7" s="10" t="s">
        <v>84</v>
      </c>
      <c r="P7" s="32"/>
      <c r="Q7" s="10" t="s">
        <v>85</v>
      </c>
      <c r="R7" s="32"/>
      <c r="S7" s="10" t="s">
        <v>86</v>
      </c>
    </row>
    <row r="8" spans="1:19" s="31" customFormat="1" ht="27.75" customHeight="1" x14ac:dyDescent="0.2">
      <c r="A8" s="24" t="s">
        <v>16</v>
      </c>
      <c r="C8" s="24" t="s">
        <v>87</v>
      </c>
      <c r="E8" s="19">
        <v>2222087108</v>
      </c>
      <c r="F8" s="20"/>
      <c r="G8" s="19">
        <v>370</v>
      </c>
      <c r="H8" s="20"/>
      <c r="I8" s="19">
        <v>0</v>
      </c>
      <c r="J8" s="20"/>
      <c r="K8" s="19">
        <v>0</v>
      </c>
      <c r="L8" s="20"/>
      <c r="M8" s="19">
        <v>0</v>
      </c>
      <c r="N8" s="20"/>
      <c r="O8" s="19">
        <v>822172229960</v>
      </c>
      <c r="P8" s="20"/>
      <c r="Q8" s="19">
        <v>0</v>
      </c>
      <c r="R8" s="20"/>
      <c r="S8" s="19">
        <v>822172229960</v>
      </c>
    </row>
    <row r="9" spans="1:19" s="31" customFormat="1" ht="27.75" customHeight="1" x14ac:dyDescent="0.2">
      <c r="A9" s="26" t="s">
        <v>17</v>
      </c>
      <c r="C9" s="26" t="s">
        <v>88</v>
      </c>
      <c r="E9" s="22">
        <v>3667623586</v>
      </c>
      <c r="F9" s="20"/>
      <c r="G9" s="22">
        <v>320</v>
      </c>
      <c r="H9" s="20"/>
      <c r="I9" s="22">
        <v>0</v>
      </c>
      <c r="J9" s="20"/>
      <c r="K9" s="22">
        <v>0</v>
      </c>
      <c r="L9" s="20"/>
      <c r="M9" s="22">
        <v>0</v>
      </c>
      <c r="N9" s="20"/>
      <c r="O9" s="22">
        <v>1173639547520</v>
      </c>
      <c r="P9" s="20"/>
      <c r="Q9" s="22">
        <v>0</v>
      </c>
      <c r="R9" s="20"/>
      <c r="S9" s="22">
        <v>1173639547520</v>
      </c>
    </row>
    <row r="10" spans="1:19" s="31" customFormat="1" ht="27.75" customHeight="1" x14ac:dyDescent="0.2">
      <c r="A10" s="8" t="s">
        <v>19</v>
      </c>
      <c r="C10" s="11"/>
      <c r="E10" s="23"/>
      <c r="F10" s="20"/>
      <c r="G10" s="23"/>
      <c r="H10" s="20"/>
      <c r="I10" s="23">
        <v>0</v>
      </c>
      <c r="J10" s="20"/>
      <c r="K10" s="23">
        <v>0</v>
      </c>
      <c r="L10" s="20"/>
      <c r="M10" s="23">
        <v>0</v>
      </c>
      <c r="N10" s="20"/>
      <c r="O10" s="23">
        <f>SUM(O8:O9)</f>
        <v>1995811777480</v>
      </c>
      <c r="P10" s="20"/>
      <c r="Q10" s="23">
        <v>0</v>
      </c>
      <c r="R10" s="20"/>
      <c r="S10" s="23">
        <f>SUM(S8:S9)</f>
        <v>1995811777480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S9"/>
  <sheetViews>
    <sheetView rightToLeft="1" workbookViewId="0">
      <selection activeCell="B31" sqref="B31"/>
    </sheetView>
  </sheetViews>
  <sheetFormatPr defaultRowHeight="12.75" x14ac:dyDescent="0.2"/>
  <cols>
    <col min="1" max="1" width="34.42578125" customWidth="1"/>
    <col min="2" max="2" width="1.28515625" customWidth="1"/>
    <col min="3" max="3" width="16.85546875" customWidth="1"/>
    <col min="4" max="4" width="1.28515625" customWidth="1"/>
    <col min="5" max="5" width="14.28515625" customWidth="1"/>
    <col min="6" max="6" width="1.28515625" customWidth="1"/>
    <col min="7" max="7" width="20.710937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73" t="s">
        <v>100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</row>
    <row r="2" spans="1:19" ht="21.75" customHeight="1" x14ac:dyDescent="0.2">
      <c r="A2" s="73" t="s">
        <v>54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</row>
    <row r="3" spans="1:19" ht="21.75" customHeight="1" x14ac:dyDescent="0.2">
      <c r="A3" s="73" t="s">
        <v>1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</row>
    <row r="4" spans="1:19" ht="14.45" customHeight="1" x14ac:dyDescent="0.2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</row>
    <row r="5" spans="1:19" ht="26.25" customHeight="1" x14ac:dyDescent="0.2">
      <c r="A5" s="74" t="s">
        <v>89</v>
      </c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</row>
    <row r="6" spans="1:19" ht="26.25" customHeight="1" x14ac:dyDescent="0.2">
      <c r="A6" s="75" t="s">
        <v>56</v>
      </c>
      <c r="B6" s="12"/>
      <c r="C6" s="12"/>
      <c r="D6" s="12"/>
      <c r="E6" s="12"/>
      <c r="F6" s="12"/>
      <c r="G6" s="12"/>
      <c r="H6" s="12"/>
      <c r="I6" s="75" t="s">
        <v>64</v>
      </c>
      <c r="J6" s="75"/>
      <c r="K6" s="75"/>
      <c r="L6" s="75"/>
      <c r="M6" s="75"/>
      <c r="N6" s="12"/>
      <c r="O6" s="75" t="s">
        <v>65</v>
      </c>
      <c r="P6" s="75"/>
      <c r="Q6" s="75"/>
      <c r="R6" s="75"/>
      <c r="S6" s="75"/>
    </row>
    <row r="7" spans="1:19" ht="26.25" customHeight="1" x14ac:dyDescent="0.2">
      <c r="A7" s="75"/>
      <c r="B7" s="12"/>
      <c r="C7" s="9" t="s">
        <v>90</v>
      </c>
      <c r="D7" s="12"/>
      <c r="E7" s="9" t="s">
        <v>41</v>
      </c>
      <c r="F7" s="12"/>
      <c r="G7" s="9" t="s">
        <v>91</v>
      </c>
      <c r="H7" s="12"/>
      <c r="I7" s="10" t="s">
        <v>92</v>
      </c>
      <c r="J7" s="13"/>
      <c r="K7" s="10" t="s">
        <v>85</v>
      </c>
      <c r="L7" s="13"/>
      <c r="M7" s="10" t="s">
        <v>93</v>
      </c>
      <c r="N7" s="12"/>
      <c r="O7" s="10" t="s">
        <v>92</v>
      </c>
      <c r="P7" s="13"/>
      <c r="Q7" s="10" t="s">
        <v>85</v>
      </c>
      <c r="R7" s="13"/>
      <c r="S7" s="10" t="s">
        <v>93</v>
      </c>
    </row>
    <row r="8" spans="1:19" ht="26.25" customHeight="1" x14ac:dyDescent="0.2">
      <c r="A8" s="28" t="s">
        <v>43</v>
      </c>
      <c r="B8" s="12"/>
      <c r="C8" s="29"/>
      <c r="D8" s="12"/>
      <c r="E8" s="28" t="s">
        <v>46</v>
      </c>
      <c r="F8" s="12"/>
      <c r="G8" s="30">
        <v>23</v>
      </c>
      <c r="H8" s="12"/>
      <c r="I8" s="27">
        <v>53287506</v>
      </c>
      <c r="J8" s="20"/>
      <c r="K8" s="27">
        <v>0</v>
      </c>
      <c r="L8" s="20"/>
      <c r="M8" s="27">
        <v>53287506</v>
      </c>
      <c r="N8" s="20"/>
      <c r="O8" s="27">
        <v>809831373</v>
      </c>
      <c r="P8" s="20"/>
      <c r="Q8" s="27">
        <v>0</v>
      </c>
      <c r="R8" s="20"/>
      <c r="S8" s="27">
        <v>809831373</v>
      </c>
    </row>
    <row r="9" spans="1:19" ht="26.25" customHeight="1" thickBot="1" x14ac:dyDescent="0.25">
      <c r="A9" s="8" t="s">
        <v>19</v>
      </c>
      <c r="B9" s="12"/>
      <c r="C9" s="17"/>
      <c r="D9" s="12"/>
      <c r="E9" s="17"/>
      <c r="F9" s="12"/>
      <c r="G9" s="17"/>
      <c r="H9" s="12"/>
      <c r="I9" s="23">
        <v>53287506</v>
      </c>
      <c r="J9" s="20"/>
      <c r="K9" s="23">
        <v>0</v>
      </c>
      <c r="L9" s="20"/>
      <c r="M9" s="23">
        <v>53287506</v>
      </c>
      <c r="N9" s="20"/>
      <c r="O9" s="23">
        <v>809831373</v>
      </c>
      <c r="P9" s="20"/>
      <c r="Q9" s="23">
        <v>0</v>
      </c>
      <c r="R9" s="20"/>
      <c r="S9" s="23">
        <v>809831373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3"/>
  <sheetViews>
    <sheetView rightToLeft="1" workbookViewId="0">
      <selection activeCell="Y34" sqref="Y34"/>
    </sheetView>
  </sheetViews>
  <sheetFormatPr defaultRowHeight="12.75" x14ac:dyDescent="0.2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 x14ac:dyDescent="0.2">
      <c r="A1" s="73" t="s">
        <v>100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</row>
    <row r="2" spans="1:13" ht="21.75" customHeight="1" x14ac:dyDescent="0.2">
      <c r="A2" s="73" t="s">
        <v>54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</row>
    <row r="3" spans="1:13" ht="21.75" customHeight="1" x14ac:dyDescent="0.2">
      <c r="A3" s="73" t="s">
        <v>1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</row>
    <row r="4" spans="1:13" ht="14.45" customHeight="1" x14ac:dyDescent="0.2"/>
    <row r="5" spans="1:13" ht="24" customHeight="1" x14ac:dyDescent="0.2">
      <c r="A5" s="74" t="s">
        <v>94</v>
      </c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</row>
    <row r="6" spans="1:13" ht="24" customHeight="1" x14ac:dyDescent="0.2">
      <c r="A6" s="75" t="s">
        <v>56</v>
      </c>
      <c r="C6" s="75" t="s">
        <v>64</v>
      </c>
      <c r="D6" s="75"/>
      <c r="E6" s="75"/>
      <c r="F6" s="75"/>
      <c r="G6" s="75"/>
      <c r="I6" s="75" t="s">
        <v>65</v>
      </c>
      <c r="J6" s="75"/>
      <c r="K6" s="75"/>
      <c r="L6" s="75"/>
      <c r="M6" s="75"/>
    </row>
    <row r="7" spans="1:13" ht="24" customHeight="1" x14ac:dyDescent="0.2">
      <c r="A7" s="75"/>
      <c r="C7" s="10" t="s">
        <v>92</v>
      </c>
      <c r="D7" s="3"/>
      <c r="E7" s="10" t="s">
        <v>85</v>
      </c>
      <c r="F7" s="3"/>
      <c r="G7" s="10" t="s">
        <v>93</v>
      </c>
      <c r="I7" s="10" t="s">
        <v>92</v>
      </c>
      <c r="J7" s="3"/>
      <c r="K7" s="10" t="s">
        <v>85</v>
      </c>
      <c r="L7" s="3"/>
      <c r="M7" s="10" t="s">
        <v>93</v>
      </c>
    </row>
    <row r="8" spans="1:13" ht="24" customHeight="1" x14ac:dyDescent="0.2">
      <c r="A8" s="5" t="s">
        <v>52</v>
      </c>
      <c r="C8" s="19">
        <v>53880</v>
      </c>
      <c r="D8" s="20"/>
      <c r="E8" s="19">
        <v>0</v>
      </c>
      <c r="F8" s="20"/>
      <c r="G8" s="19">
        <v>53880</v>
      </c>
      <c r="H8" s="20"/>
      <c r="I8" s="19">
        <v>876992</v>
      </c>
      <c r="J8" s="20"/>
      <c r="K8" s="19">
        <v>0</v>
      </c>
      <c r="L8" s="20"/>
      <c r="M8" s="19">
        <v>876992</v>
      </c>
    </row>
    <row r="9" spans="1:13" ht="24" customHeight="1" x14ac:dyDescent="0.2">
      <c r="A9" s="6" t="s">
        <v>52</v>
      </c>
      <c r="C9" s="21">
        <v>41012</v>
      </c>
      <c r="D9" s="20"/>
      <c r="E9" s="21">
        <v>0</v>
      </c>
      <c r="F9" s="20"/>
      <c r="G9" s="21">
        <v>41012</v>
      </c>
      <c r="H9" s="20"/>
      <c r="I9" s="21">
        <v>41012</v>
      </c>
      <c r="J9" s="20"/>
      <c r="K9" s="21">
        <v>0</v>
      </c>
      <c r="L9" s="20"/>
      <c r="M9" s="21">
        <v>41012</v>
      </c>
    </row>
    <row r="10" spans="1:13" ht="24" customHeight="1" x14ac:dyDescent="0.2">
      <c r="A10" s="6" t="s">
        <v>53</v>
      </c>
      <c r="C10" s="21">
        <v>271994</v>
      </c>
      <c r="D10" s="20"/>
      <c r="E10" s="21">
        <v>0</v>
      </c>
      <c r="F10" s="20"/>
      <c r="G10" s="21">
        <v>271994</v>
      </c>
      <c r="H10" s="20"/>
      <c r="I10" s="21">
        <v>9044672</v>
      </c>
      <c r="J10" s="20"/>
      <c r="K10" s="21">
        <v>0</v>
      </c>
      <c r="L10" s="20"/>
      <c r="M10" s="21">
        <v>9044672</v>
      </c>
    </row>
    <row r="11" spans="1:13" ht="24" customHeight="1" x14ac:dyDescent="0.2">
      <c r="A11" s="6" t="s">
        <v>53</v>
      </c>
      <c r="C11" s="21">
        <v>301052</v>
      </c>
      <c r="D11" s="20"/>
      <c r="E11" s="21">
        <v>0</v>
      </c>
      <c r="F11" s="20"/>
      <c r="G11" s="21">
        <v>301052</v>
      </c>
      <c r="H11" s="20"/>
      <c r="I11" s="21">
        <v>10656115</v>
      </c>
      <c r="J11" s="20"/>
      <c r="K11" s="21">
        <v>0</v>
      </c>
      <c r="L11" s="20"/>
      <c r="M11" s="21">
        <v>10656115</v>
      </c>
    </row>
    <row r="12" spans="1:13" ht="24" customHeight="1" x14ac:dyDescent="0.2">
      <c r="A12" s="7" t="s">
        <v>53</v>
      </c>
      <c r="C12" s="22">
        <v>6721</v>
      </c>
      <c r="D12" s="20"/>
      <c r="E12" s="22">
        <v>0</v>
      </c>
      <c r="F12" s="20"/>
      <c r="G12" s="22">
        <v>6721</v>
      </c>
      <c r="H12" s="20"/>
      <c r="I12" s="22">
        <v>27224</v>
      </c>
      <c r="J12" s="20"/>
      <c r="K12" s="22">
        <v>0</v>
      </c>
      <c r="L12" s="20"/>
      <c r="M12" s="22">
        <v>27224</v>
      </c>
    </row>
    <row r="13" spans="1:13" ht="24" customHeight="1" x14ac:dyDescent="0.2">
      <c r="A13" s="8" t="s">
        <v>19</v>
      </c>
      <c r="C13" s="23">
        <f>SUM(C8:C12)</f>
        <v>674659</v>
      </c>
      <c r="D13" s="20"/>
      <c r="E13" s="23">
        <v>0</v>
      </c>
      <c r="F13" s="20"/>
      <c r="G13" s="23">
        <f>SUM(G8:G12)</f>
        <v>674659</v>
      </c>
      <c r="H13" s="20"/>
      <c r="I13" s="23">
        <f>SUM(I8:I12)</f>
        <v>20646015</v>
      </c>
      <c r="J13" s="20"/>
      <c r="K13" s="23">
        <v>0</v>
      </c>
      <c r="L13" s="20"/>
      <c r="M13" s="23">
        <f>SUM(M8:M12)</f>
        <v>20646015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T26"/>
  <sheetViews>
    <sheetView rightToLeft="1" workbookViewId="0">
      <selection activeCell="B31" sqref="B31"/>
    </sheetView>
  </sheetViews>
  <sheetFormatPr defaultRowHeight="12.75" x14ac:dyDescent="0.2"/>
  <cols>
    <col min="1" max="1" width="30" customWidth="1"/>
    <col min="2" max="2" width="1.28515625" customWidth="1"/>
    <col min="3" max="3" width="12.85546875" bestFit="1" customWidth="1"/>
    <col min="4" max="4" width="1.28515625" customWidth="1"/>
    <col min="5" max="5" width="19.42578125" bestFit="1" customWidth="1"/>
    <col min="6" max="6" width="1.28515625" customWidth="1"/>
    <col min="7" max="7" width="22.7109375" bestFit="1" customWidth="1"/>
    <col min="8" max="8" width="1.28515625" customWidth="1"/>
    <col min="9" max="9" width="22" bestFit="1" customWidth="1"/>
    <col min="10" max="10" width="1.28515625" customWidth="1"/>
    <col min="11" max="11" width="14.5703125" bestFit="1" customWidth="1"/>
    <col min="12" max="12" width="1.28515625" customWidth="1"/>
    <col min="13" max="13" width="19.7109375" bestFit="1" customWidth="1"/>
    <col min="14" max="14" width="1.28515625" customWidth="1"/>
    <col min="15" max="15" width="19.5703125" bestFit="1" customWidth="1"/>
    <col min="16" max="16" width="1.28515625" customWidth="1"/>
    <col min="17" max="17" width="22" bestFit="1" customWidth="1"/>
    <col min="19" max="19" width="22" bestFit="1" customWidth="1"/>
    <col min="20" max="20" width="20.85546875" bestFit="1" customWidth="1"/>
  </cols>
  <sheetData>
    <row r="1" spans="1:20" ht="29.1" customHeight="1" x14ac:dyDescent="0.2">
      <c r="A1" s="73" t="s">
        <v>100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</row>
    <row r="2" spans="1:20" ht="21.75" customHeight="1" x14ac:dyDescent="0.2">
      <c r="A2" s="73" t="s">
        <v>54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</row>
    <row r="3" spans="1:20" ht="21.75" customHeight="1" x14ac:dyDescent="0.2">
      <c r="A3" s="73" t="s">
        <v>1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</row>
    <row r="4" spans="1:20" ht="14.45" customHeight="1" x14ac:dyDescent="0.2"/>
    <row r="5" spans="1:20" ht="24" customHeight="1" x14ac:dyDescent="0.2">
      <c r="A5" s="74" t="s">
        <v>116</v>
      </c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</row>
    <row r="6" spans="1:20" ht="24" customHeight="1" x14ac:dyDescent="0.2">
      <c r="A6" s="75" t="s">
        <v>56</v>
      </c>
      <c r="B6" s="40"/>
      <c r="C6" s="75" t="s">
        <v>64</v>
      </c>
      <c r="D6" s="75"/>
      <c r="E6" s="75"/>
      <c r="F6" s="75"/>
      <c r="G6" s="75"/>
      <c r="H6" s="75"/>
      <c r="I6" s="75"/>
      <c r="J6" s="40"/>
      <c r="K6" s="75" t="s">
        <v>65</v>
      </c>
      <c r="L6" s="75"/>
      <c r="M6" s="75"/>
      <c r="N6" s="75"/>
      <c r="O6" s="75"/>
      <c r="P6" s="75"/>
      <c r="Q6" s="75"/>
    </row>
    <row r="7" spans="1:20" ht="24" customHeight="1" x14ac:dyDescent="0.2">
      <c r="A7" s="75"/>
      <c r="B7" s="40"/>
      <c r="C7" s="10" t="s">
        <v>10</v>
      </c>
      <c r="D7" s="71"/>
      <c r="E7" s="10" t="s">
        <v>95</v>
      </c>
      <c r="F7" s="71"/>
      <c r="G7" s="10" t="s">
        <v>96</v>
      </c>
      <c r="H7" s="71"/>
      <c r="I7" s="10" t="s">
        <v>97</v>
      </c>
      <c r="J7" s="40"/>
      <c r="K7" s="10" t="s">
        <v>10</v>
      </c>
      <c r="L7" s="71"/>
      <c r="M7" s="10" t="s">
        <v>95</v>
      </c>
      <c r="N7" s="71"/>
      <c r="O7" s="70" t="s">
        <v>96</v>
      </c>
      <c r="P7" s="71"/>
      <c r="Q7" s="10" t="s">
        <v>97</v>
      </c>
    </row>
    <row r="8" spans="1:20" ht="24" customHeight="1" x14ac:dyDescent="0.2">
      <c r="A8" s="51" t="s">
        <v>30</v>
      </c>
      <c r="B8" s="40"/>
      <c r="C8" s="56">
        <v>29533299</v>
      </c>
      <c r="D8" s="43"/>
      <c r="E8" s="56">
        <v>882000030634</v>
      </c>
      <c r="F8" s="43"/>
      <c r="G8" s="56">
        <v>-869574156540</v>
      </c>
      <c r="H8" s="43"/>
      <c r="I8" s="56">
        <v>12425874094</v>
      </c>
      <c r="J8" s="43"/>
      <c r="K8" s="56">
        <v>65750000</v>
      </c>
      <c r="L8" s="43"/>
      <c r="M8" s="56">
        <v>1934364944519</v>
      </c>
      <c r="N8" s="43"/>
      <c r="O8" s="66">
        <v>-1918195535597</v>
      </c>
      <c r="P8" s="43"/>
      <c r="Q8" s="56">
        <v>16169408922</v>
      </c>
      <c r="T8" s="57"/>
    </row>
    <row r="9" spans="1:20" ht="24" customHeight="1" x14ac:dyDescent="0.2">
      <c r="A9" s="52" t="s">
        <v>29</v>
      </c>
      <c r="B9" s="40"/>
      <c r="C9" s="54">
        <v>270398</v>
      </c>
      <c r="D9" s="43"/>
      <c r="E9" s="54">
        <v>10288091659</v>
      </c>
      <c r="F9" s="43"/>
      <c r="G9" s="54">
        <v>-9863080115</v>
      </c>
      <c r="H9" s="43"/>
      <c r="I9" s="54">
        <v>425011544</v>
      </c>
      <c r="J9" s="43"/>
      <c r="K9" s="54">
        <v>19676353</v>
      </c>
      <c r="L9" s="43"/>
      <c r="M9" s="54">
        <v>672014872278</v>
      </c>
      <c r="N9" s="43"/>
      <c r="O9" s="66">
        <v>-664312773818</v>
      </c>
      <c r="P9" s="43"/>
      <c r="Q9" s="54">
        <v>7702098460</v>
      </c>
      <c r="T9" s="57"/>
    </row>
    <row r="10" spans="1:20" ht="24" customHeight="1" x14ac:dyDescent="0.2">
      <c r="A10" s="52" t="s">
        <v>72</v>
      </c>
      <c r="B10" s="40"/>
      <c r="C10" s="54">
        <v>56849837</v>
      </c>
      <c r="D10" s="43"/>
      <c r="E10" s="54">
        <v>1156016047723</v>
      </c>
      <c r="F10" s="43"/>
      <c r="G10" s="54">
        <v>-1130253464646</v>
      </c>
      <c r="H10" s="43"/>
      <c r="I10" s="54">
        <v>25762583077</v>
      </c>
      <c r="J10" s="43"/>
      <c r="K10" s="54">
        <v>401513115</v>
      </c>
      <c r="L10" s="43"/>
      <c r="M10" s="54">
        <v>7714320073505</v>
      </c>
      <c r="N10" s="43"/>
      <c r="O10" s="66">
        <v>-7435399071578</v>
      </c>
      <c r="P10" s="43"/>
      <c r="Q10" s="54">
        <v>278921001927</v>
      </c>
      <c r="T10" s="57"/>
    </row>
    <row r="11" spans="1:20" ht="24" customHeight="1" x14ac:dyDescent="0.2">
      <c r="A11" s="52" t="s">
        <v>16</v>
      </c>
      <c r="B11" s="40"/>
      <c r="C11" s="54">
        <v>370221225</v>
      </c>
      <c r="D11" s="43"/>
      <c r="E11" s="54">
        <v>5485084607870</v>
      </c>
      <c r="F11" s="43"/>
      <c r="G11" s="54">
        <v>-2977742917116</v>
      </c>
      <c r="H11" s="43"/>
      <c r="I11" s="54">
        <v>2507341690754</v>
      </c>
      <c r="J11" s="43"/>
      <c r="K11" s="54">
        <v>1209993445</v>
      </c>
      <c r="L11" s="43"/>
      <c r="M11" s="54">
        <v>15120999308301</v>
      </c>
      <c r="N11" s="43"/>
      <c r="O11" s="66">
        <v>-8725425493522</v>
      </c>
      <c r="P11" s="43"/>
      <c r="Q11" s="54">
        <v>6395573814779</v>
      </c>
      <c r="T11" s="57"/>
    </row>
    <row r="12" spans="1:20" ht="24" customHeight="1" x14ac:dyDescent="0.2">
      <c r="A12" s="52" t="s">
        <v>17</v>
      </c>
      <c r="B12" s="40"/>
      <c r="C12" s="54">
        <v>6861233</v>
      </c>
      <c r="D12" s="43"/>
      <c r="E12" s="54">
        <v>12293722638</v>
      </c>
      <c r="F12" s="43"/>
      <c r="G12" s="54">
        <v>-13883721162</v>
      </c>
      <c r="H12" s="43"/>
      <c r="I12" s="54">
        <v>-1589998524</v>
      </c>
      <c r="J12" s="43"/>
      <c r="K12" s="54">
        <v>75494762</v>
      </c>
      <c r="L12" s="43"/>
      <c r="M12" s="54">
        <v>128348777370</v>
      </c>
      <c r="N12" s="43"/>
      <c r="O12" s="66">
        <v>152953246913</v>
      </c>
      <c r="P12" s="43"/>
      <c r="Q12" s="54">
        <v>-24604469543</v>
      </c>
      <c r="T12" s="57"/>
    </row>
    <row r="13" spans="1:20" ht="24" customHeight="1" x14ac:dyDescent="0.2">
      <c r="A13" s="52" t="s">
        <v>31</v>
      </c>
      <c r="B13" s="40"/>
      <c r="C13" s="54">
        <v>48344050</v>
      </c>
      <c r="D13" s="43"/>
      <c r="E13" s="54">
        <v>5520921579805</v>
      </c>
      <c r="F13" s="43"/>
      <c r="G13" s="54">
        <v>-5466474324847</v>
      </c>
      <c r="H13" s="43"/>
      <c r="I13" s="54">
        <v>54447254958</v>
      </c>
      <c r="J13" s="43"/>
      <c r="K13" s="54">
        <v>48344050</v>
      </c>
      <c r="L13" s="43"/>
      <c r="M13" s="54">
        <v>5520921579805</v>
      </c>
      <c r="N13" s="43"/>
      <c r="O13" s="54">
        <v>-5466474324847</v>
      </c>
      <c r="P13" s="43"/>
      <c r="Q13" s="54">
        <v>54447254958</v>
      </c>
      <c r="T13" s="57"/>
    </row>
    <row r="14" spans="1:20" ht="24" customHeight="1" x14ac:dyDescent="0.2">
      <c r="A14" s="52" t="s">
        <v>18</v>
      </c>
      <c r="B14" s="40"/>
      <c r="C14" s="54">
        <v>10771804</v>
      </c>
      <c r="D14" s="43"/>
      <c r="E14" s="54">
        <v>46892066545</v>
      </c>
      <c r="F14" s="43"/>
      <c r="G14" s="54">
        <v>-54806769934</v>
      </c>
      <c r="H14" s="43"/>
      <c r="I14" s="54">
        <v>-7914703389</v>
      </c>
      <c r="J14" s="43"/>
      <c r="K14" s="54">
        <v>63313808</v>
      </c>
      <c r="L14" s="43"/>
      <c r="M14" s="54">
        <v>319477504756</v>
      </c>
      <c r="N14" s="43"/>
      <c r="O14" s="54">
        <v>-309418677157</v>
      </c>
      <c r="P14" s="43"/>
      <c r="Q14" s="54">
        <v>10058827599</v>
      </c>
      <c r="T14" s="57"/>
    </row>
    <row r="15" spans="1:20" ht="24" customHeight="1" x14ac:dyDescent="0.2">
      <c r="A15" s="52" t="s">
        <v>33</v>
      </c>
      <c r="B15" s="40"/>
      <c r="C15" s="54">
        <v>46008792</v>
      </c>
      <c r="D15" s="43"/>
      <c r="E15" s="54">
        <v>1000000278395</v>
      </c>
      <c r="F15" s="43"/>
      <c r="G15" s="54">
        <v>-995559376769</v>
      </c>
      <c r="H15" s="43"/>
      <c r="I15" s="54">
        <v>4440901626</v>
      </c>
      <c r="J15" s="43"/>
      <c r="K15" s="54">
        <v>46008792</v>
      </c>
      <c r="L15" s="43"/>
      <c r="M15" s="54">
        <v>1000000278395</v>
      </c>
      <c r="N15" s="43"/>
      <c r="O15" s="54">
        <v>-995559376769</v>
      </c>
      <c r="P15" s="43"/>
      <c r="Q15" s="54">
        <v>4440901626</v>
      </c>
      <c r="T15" s="57"/>
    </row>
    <row r="16" spans="1:20" ht="24" customHeight="1" x14ac:dyDescent="0.2">
      <c r="A16" s="48" t="s">
        <v>43</v>
      </c>
      <c r="B16" s="40"/>
      <c r="C16" s="55">
        <v>5000</v>
      </c>
      <c r="D16" s="43"/>
      <c r="E16" s="55">
        <v>5000000000</v>
      </c>
      <c r="F16" s="43"/>
      <c r="G16" s="54">
        <v>-4921429375</v>
      </c>
      <c r="H16" s="43"/>
      <c r="I16" s="55">
        <v>78570625</v>
      </c>
      <c r="J16" s="43"/>
      <c r="K16" s="55">
        <v>5000</v>
      </c>
      <c r="L16" s="43"/>
      <c r="M16" s="55">
        <v>5000000000</v>
      </c>
      <c r="N16" s="43"/>
      <c r="O16" s="54">
        <v>-4921429375</v>
      </c>
      <c r="P16" s="43"/>
      <c r="Q16" s="55">
        <v>78570625</v>
      </c>
      <c r="T16" s="57"/>
    </row>
    <row r="17" spans="1:20" ht="24" customHeight="1" thickBot="1" x14ac:dyDescent="0.25">
      <c r="A17" s="49" t="s">
        <v>19</v>
      </c>
      <c r="B17" s="40"/>
      <c r="C17" s="23">
        <f>SUM(C8:C16)</f>
        <v>568865638</v>
      </c>
      <c r="D17" s="43"/>
      <c r="E17" s="23">
        <f>SUM(E8:E16)</f>
        <v>14118496425269</v>
      </c>
      <c r="F17" s="43"/>
      <c r="G17" s="23">
        <f>SUM(G8:G16)</f>
        <v>-11523079240504</v>
      </c>
      <c r="H17" s="43"/>
      <c r="I17" s="23">
        <f>SUM(I8:I16)</f>
        <v>2595417184765</v>
      </c>
      <c r="J17" s="43"/>
      <c r="K17" s="23">
        <f>SUM(K8:K16)</f>
        <v>1930099325</v>
      </c>
      <c r="L17" s="43"/>
      <c r="M17" s="23">
        <f>SUM(M8:M16)</f>
        <v>32415447338929</v>
      </c>
      <c r="N17" s="43"/>
      <c r="O17" s="23">
        <f>SUM(O8:O16)</f>
        <v>-25366753435750</v>
      </c>
      <c r="P17" s="43"/>
      <c r="Q17" s="23">
        <f>SUM(Q8:Q16)</f>
        <v>6742787409353</v>
      </c>
      <c r="S17" s="57"/>
      <c r="T17" s="58"/>
    </row>
    <row r="18" spans="1:20" ht="13.5" thickTop="1" x14ac:dyDescent="0.2">
      <c r="A18" s="40"/>
      <c r="B18" s="40"/>
      <c r="C18" s="46"/>
      <c r="D18" s="40"/>
      <c r="E18" s="40"/>
      <c r="F18" s="40"/>
      <c r="G18" s="40"/>
      <c r="H18" s="40"/>
      <c r="I18" s="40"/>
      <c r="J18" s="40"/>
      <c r="K18" s="46"/>
      <c r="L18" s="40"/>
      <c r="M18" s="46"/>
      <c r="N18" s="40"/>
      <c r="O18" s="40"/>
      <c r="P18" s="40"/>
      <c r="Q18" s="40"/>
    </row>
    <row r="19" spans="1:20" x14ac:dyDescent="0.2">
      <c r="A19" s="40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</row>
    <row r="20" spans="1:20" x14ac:dyDescent="0.2">
      <c r="A20" s="40"/>
      <c r="B20" s="40"/>
      <c r="C20" s="40"/>
      <c r="D20" s="40"/>
      <c r="E20" s="40"/>
      <c r="F20" s="40"/>
      <c r="G20" s="40"/>
      <c r="H20" s="40"/>
      <c r="I20" s="44"/>
      <c r="J20" s="40"/>
      <c r="K20" s="40"/>
      <c r="L20" s="40"/>
      <c r="M20" s="40"/>
      <c r="N20" s="40"/>
      <c r="O20" s="40"/>
      <c r="P20" s="40"/>
      <c r="Q20" s="44"/>
    </row>
    <row r="21" spans="1:20" x14ac:dyDescent="0.2">
      <c r="A21" s="40"/>
      <c r="B21" s="40"/>
      <c r="C21" s="40"/>
      <c r="D21" s="40"/>
      <c r="E21" s="40"/>
      <c r="F21" s="40"/>
      <c r="G21" s="40"/>
      <c r="H21" s="40"/>
      <c r="I21" s="44"/>
      <c r="J21" s="40"/>
      <c r="K21" s="40"/>
      <c r="L21" s="40"/>
      <c r="M21" s="40"/>
      <c r="N21" s="40"/>
      <c r="O21" s="44"/>
      <c r="P21" s="40"/>
      <c r="Q21" s="44"/>
    </row>
    <row r="22" spans="1:20" x14ac:dyDescent="0.2">
      <c r="I22" s="57"/>
      <c r="Q22" s="57"/>
    </row>
    <row r="23" spans="1:20" x14ac:dyDescent="0.2">
      <c r="I23" s="57"/>
      <c r="Q23" s="57"/>
    </row>
    <row r="24" spans="1:20" x14ac:dyDescent="0.2">
      <c r="I24" s="57"/>
      <c r="Q24" s="57"/>
    </row>
    <row r="25" spans="1:20" x14ac:dyDescent="0.2">
      <c r="I25" s="57"/>
      <c r="Q25" s="57"/>
    </row>
    <row r="26" spans="1:20" x14ac:dyDescent="0.2">
      <c r="I26" s="57"/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Q29"/>
  <sheetViews>
    <sheetView rightToLeft="1" workbookViewId="0">
      <selection activeCell="B31" sqref="B31"/>
    </sheetView>
  </sheetViews>
  <sheetFormatPr defaultRowHeight="12.75" x14ac:dyDescent="0.2"/>
  <cols>
    <col min="1" max="1" width="36.42578125" customWidth="1"/>
    <col min="2" max="2" width="1.28515625" customWidth="1"/>
    <col min="3" max="3" width="17.42578125" customWidth="1"/>
    <col min="4" max="4" width="1.28515625" customWidth="1"/>
    <col min="5" max="5" width="19.7109375" bestFit="1" customWidth="1"/>
    <col min="6" max="6" width="1.28515625" customWidth="1"/>
    <col min="7" max="7" width="20.42578125" bestFit="1" customWidth="1"/>
    <col min="8" max="8" width="1.28515625" customWidth="1"/>
    <col min="9" max="9" width="26.42578125" bestFit="1" customWidth="1"/>
    <col min="10" max="10" width="1.28515625" customWidth="1"/>
    <col min="11" max="11" width="17.42578125" customWidth="1"/>
    <col min="12" max="12" width="1.28515625" customWidth="1"/>
    <col min="13" max="13" width="19.7109375" bestFit="1" customWidth="1"/>
    <col min="14" max="14" width="1.28515625" customWidth="1"/>
    <col min="15" max="15" width="20.42578125" bestFit="1" customWidth="1"/>
    <col min="16" max="16" width="1.28515625" customWidth="1"/>
    <col min="17" max="17" width="26.28515625" bestFit="1" customWidth="1"/>
  </cols>
  <sheetData>
    <row r="1" spans="1:17" ht="29.1" customHeight="1" x14ac:dyDescent="0.2">
      <c r="A1" s="73" t="s">
        <v>100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</row>
    <row r="2" spans="1:17" ht="21.75" customHeight="1" x14ac:dyDescent="0.2">
      <c r="A2" s="73" t="s">
        <v>54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</row>
    <row r="3" spans="1:17" ht="21.75" customHeight="1" x14ac:dyDescent="0.2">
      <c r="A3" s="73" t="s">
        <v>1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</row>
    <row r="4" spans="1:17" ht="14.45" customHeight="1" x14ac:dyDescent="0.2"/>
    <row r="5" spans="1:17" ht="23.25" customHeight="1" x14ac:dyDescent="0.2">
      <c r="A5" s="74" t="s">
        <v>98</v>
      </c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</row>
    <row r="6" spans="1:17" ht="23.25" customHeight="1" x14ac:dyDescent="0.2">
      <c r="A6" s="75" t="s">
        <v>56</v>
      </c>
      <c r="B6" s="40"/>
      <c r="C6" s="75" t="s">
        <v>64</v>
      </c>
      <c r="D6" s="75"/>
      <c r="E6" s="75"/>
      <c r="F6" s="75"/>
      <c r="G6" s="75"/>
      <c r="H6" s="75"/>
      <c r="I6" s="75"/>
      <c r="J6" s="40"/>
      <c r="K6" s="75" t="s">
        <v>65</v>
      </c>
      <c r="L6" s="75"/>
      <c r="M6" s="75"/>
      <c r="N6" s="75"/>
      <c r="O6" s="75"/>
      <c r="P6" s="75"/>
      <c r="Q6" s="75"/>
    </row>
    <row r="7" spans="1:17" ht="23.25" customHeight="1" x14ac:dyDescent="0.2">
      <c r="A7" s="75"/>
      <c r="B7" s="40"/>
      <c r="C7" s="10" t="s">
        <v>10</v>
      </c>
      <c r="D7" s="71"/>
      <c r="E7" s="10" t="s">
        <v>12</v>
      </c>
      <c r="F7" s="71"/>
      <c r="G7" s="10" t="s">
        <v>96</v>
      </c>
      <c r="H7" s="71"/>
      <c r="I7" s="10" t="s">
        <v>99</v>
      </c>
      <c r="J7" s="40"/>
      <c r="K7" s="10" t="s">
        <v>10</v>
      </c>
      <c r="L7" s="71"/>
      <c r="M7" s="10" t="s">
        <v>12</v>
      </c>
      <c r="N7" s="71"/>
      <c r="O7" s="10" t="s">
        <v>96</v>
      </c>
      <c r="P7" s="71"/>
      <c r="Q7" s="10" t="s">
        <v>99</v>
      </c>
    </row>
    <row r="8" spans="1:17" ht="23.25" customHeight="1" x14ac:dyDescent="0.2">
      <c r="A8" s="51" t="s">
        <v>16</v>
      </c>
      <c r="B8" s="40"/>
      <c r="C8" s="56">
        <v>1752955311</v>
      </c>
      <c r="D8" s="43"/>
      <c r="E8" s="56">
        <v>23997235990001</v>
      </c>
      <c r="F8" s="43"/>
      <c r="G8" s="56">
        <v>-30222055270708</v>
      </c>
      <c r="H8" s="43"/>
      <c r="I8" s="56">
        <v>-6224819280707</v>
      </c>
      <c r="J8" s="43"/>
      <c r="K8" s="56">
        <v>1752955311</v>
      </c>
      <c r="L8" s="43"/>
      <c r="M8" s="56">
        <v>23997235990001</v>
      </c>
      <c r="N8" s="43"/>
      <c r="O8" s="56">
        <v>-14696146515114</v>
      </c>
      <c r="P8" s="43"/>
      <c r="Q8" s="56">
        <v>9301089474887</v>
      </c>
    </row>
    <row r="9" spans="1:17" ht="23.25" customHeight="1" x14ac:dyDescent="0.2">
      <c r="A9" s="52" t="s">
        <v>33</v>
      </c>
      <c r="B9" s="40"/>
      <c r="C9" s="54">
        <v>4173010</v>
      </c>
      <c r="D9" s="43"/>
      <c r="E9" s="54">
        <v>90963101043.077896</v>
      </c>
      <c r="F9" s="43"/>
      <c r="G9" s="54">
        <v>-90297507394.077896</v>
      </c>
      <c r="H9" s="43"/>
      <c r="I9" s="54">
        <v>665593649</v>
      </c>
      <c r="J9" s="43"/>
      <c r="K9" s="54">
        <v>4173010</v>
      </c>
      <c r="L9" s="43"/>
      <c r="M9" s="54">
        <v>90963101043.077896</v>
      </c>
      <c r="N9" s="43"/>
      <c r="O9" s="54">
        <v>-90297507394.077896</v>
      </c>
      <c r="P9" s="43"/>
      <c r="Q9" s="54">
        <v>665593649</v>
      </c>
    </row>
    <row r="10" spans="1:17" ht="23.25" customHeight="1" x14ac:dyDescent="0.2">
      <c r="A10" s="52" t="s">
        <v>18</v>
      </c>
      <c r="B10" s="40"/>
      <c r="C10" s="54">
        <v>219785353</v>
      </c>
      <c r="D10" s="43"/>
      <c r="E10" s="54">
        <v>860903799236</v>
      </c>
      <c r="F10" s="43"/>
      <c r="G10" s="54">
        <v>-1115075626751</v>
      </c>
      <c r="H10" s="43"/>
      <c r="I10" s="54">
        <v>-254171827515</v>
      </c>
      <c r="J10" s="43"/>
      <c r="K10" s="54">
        <v>219785353</v>
      </c>
      <c r="L10" s="43"/>
      <c r="M10" s="54">
        <v>860903799236</v>
      </c>
      <c r="N10" s="43"/>
      <c r="O10" s="54">
        <v>-1093748100667</v>
      </c>
      <c r="P10" s="43"/>
      <c r="Q10" s="54">
        <v>-232844301431</v>
      </c>
    </row>
    <row r="11" spans="1:17" ht="23.25" customHeight="1" x14ac:dyDescent="0.2">
      <c r="A11" s="52" t="s">
        <v>31</v>
      </c>
      <c r="B11" s="40"/>
      <c r="C11" s="54">
        <v>3337571</v>
      </c>
      <c r="D11" s="43"/>
      <c r="E11" s="54">
        <v>386441620874</v>
      </c>
      <c r="F11" s="43"/>
      <c r="G11" s="54">
        <v>-398984383994</v>
      </c>
      <c r="H11" s="43"/>
      <c r="I11" s="54">
        <v>-12542763120</v>
      </c>
      <c r="J11" s="43"/>
      <c r="K11" s="54">
        <v>3337571</v>
      </c>
      <c r="L11" s="43"/>
      <c r="M11" s="54">
        <v>386441620874</v>
      </c>
      <c r="N11" s="43"/>
      <c r="O11" s="54">
        <v>-381290426296</v>
      </c>
      <c r="P11" s="43"/>
      <c r="Q11" s="54">
        <v>5151194578</v>
      </c>
    </row>
    <row r="12" spans="1:17" ht="23.25" customHeight="1" x14ac:dyDescent="0.2">
      <c r="A12" s="52" t="s">
        <v>29</v>
      </c>
      <c r="B12" s="40"/>
      <c r="C12" s="54">
        <v>11936332</v>
      </c>
      <c r="D12" s="43"/>
      <c r="E12" s="54">
        <v>461932756509</v>
      </c>
      <c r="F12" s="43"/>
      <c r="G12" s="54">
        <v>-450799945651</v>
      </c>
      <c r="H12" s="43"/>
      <c r="I12" s="54">
        <v>11132810858</v>
      </c>
      <c r="J12" s="43"/>
      <c r="K12" s="54">
        <v>11936332</v>
      </c>
      <c r="L12" s="43"/>
      <c r="M12" s="54">
        <v>461932756509</v>
      </c>
      <c r="N12" s="43"/>
      <c r="O12" s="54">
        <v>-436183083232</v>
      </c>
      <c r="P12" s="43"/>
      <c r="Q12" s="54">
        <v>25749673277</v>
      </c>
    </row>
    <row r="13" spans="1:17" ht="23.25" customHeight="1" x14ac:dyDescent="0.2">
      <c r="A13" s="52" t="s">
        <v>72</v>
      </c>
      <c r="B13" s="40"/>
      <c r="C13" s="54">
        <v>317520711</v>
      </c>
      <c r="D13" s="43"/>
      <c r="E13" s="54">
        <v>6526453342140</v>
      </c>
      <c r="F13" s="43"/>
      <c r="G13" s="54">
        <v>-6446913989922</v>
      </c>
      <c r="H13" s="43"/>
      <c r="I13" s="54">
        <v>79539352218</v>
      </c>
      <c r="J13" s="43"/>
      <c r="K13" s="54">
        <v>317520711</v>
      </c>
      <c r="L13" s="43"/>
      <c r="M13" s="54">
        <v>6526453342140</v>
      </c>
      <c r="N13" s="43"/>
      <c r="O13" s="54">
        <v>-6378353248127</v>
      </c>
      <c r="P13" s="43"/>
      <c r="Q13" s="54">
        <v>148100094013</v>
      </c>
    </row>
    <row r="14" spans="1:17" ht="23.25" customHeight="1" x14ac:dyDescent="0.2">
      <c r="A14" s="52" t="s">
        <v>32</v>
      </c>
      <c r="B14" s="40"/>
      <c r="C14" s="54">
        <v>93250000</v>
      </c>
      <c r="D14" s="43"/>
      <c r="E14" s="54">
        <v>1556421108002</v>
      </c>
      <c r="F14" s="43"/>
      <c r="G14" s="54">
        <v>-1514753728516</v>
      </c>
      <c r="H14" s="43"/>
      <c r="I14" s="54">
        <v>41667379486</v>
      </c>
      <c r="J14" s="43"/>
      <c r="K14" s="54">
        <v>93250000</v>
      </c>
      <c r="L14" s="43"/>
      <c r="M14" s="54">
        <v>1556421108002</v>
      </c>
      <c r="N14" s="43"/>
      <c r="O14" s="54">
        <v>-1499735872791</v>
      </c>
      <c r="P14" s="43"/>
      <c r="Q14" s="54">
        <v>56685235211</v>
      </c>
    </row>
    <row r="15" spans="1:17" ht="23.25" customHeight="1" x14ac:dyDescent="0.2">
      <c r="A15" s="48" t="s">
        <v>17</v>
      </c>
      <c r="B15" s="40"/>
      <c r="C15" s="55">
        <v>3734507052</v>
      </c>
      <c r="D15" s="43"/>
      <c r="E15" s="55">
        <v>6075156849771</v>
      </c>
      <c r="F15" s="43"/>
      <c r="G15" s="55">
        <v>-6487393555839</v>
      </c>
      <c r="H15" s="43"/>
      <c r="I15" s="55">
        <v>-412236706068</v>
      </c>
      <c r="J15" s="43"/>
      <c r="K15" s="55">
        <v>3734507052</v>
      </c>
      <c r="L15" s="43"/>
      <c r="M15" s="55">
        <v>6075156849771</v>
      </c>
      <c r="N15" s="43"/>
      <c r="O15" s="55">
        <v>-7555501230762</v>
      </c>
      <c r="P15" s="43"/>
      <c r="Q15" s="55">
        <v>-1480344380991</v>
      </c>
    </row>
    <row r="16" spans="1:17" ht="23.25" customHeight="1" thickBot="1" x14ac:dyDescent="0.25">
      <c r="A16" s="49" t="s">
        <v>19</v>
      </c>
      <c r="B16" s="40"/>
      <c r="C16" s="23">
        <f>SUM(C8:C15)</f>
        <v>6137465340</v>
      </c>
      <c r="D16" s="43"/>
      <c r="E16" s="23">
        <f>SUM(E8:E15)</f>
        <v>39955508567576.078</v>
      </c>
      <c r="F16" s="43"/>
      <c r="G16" s="23">
        <f>SUM(G8:G15)</f>
        <v>-46726274008775.078</v>
      </c>
      <c r="H16" s="43"/>
      <c r="I16" s="23">
        <f>SUM(I8:I15)</f>
        <v>-6770765441199</v>
      </c>
      <c r="J16" s="43"/>
      <c r="K16" s="23">
        <f>SUM(K8:K15)</f>
        <v>6137465340</v>
      </c>
      <c r="L16" s="43"/>
      <c r="M16" s="23">
        <f>SUM(M8:M15)</f>
        <v>39955508567576.078</v>
      </c>
      <c r="N16" s="43"/>
      <c r="O16" s="23">
        <v>-32131255984383.078</v>
      </c>
      <c r="P16" s="43"/>
      <c r="Q16" s="23">
        <f>SUM(Q8:Q15)</f>
        <v>7824252583193</v>
      </c>
    </row>
    <row r="17" spans="1:17" ht="13.5" thickTop="1" x14ac:dyDescent="0.2">
      <c r="A17" s="40"/>
      <c r="B17" s="40"/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40"/>
    </row>
    <row r="18" spans="1:17" x14ac:dyDescent="0.2">
      <c r="A18" s="40"/>
      <c r="B18" s="40"/>
      <c r="C18" s="40"/>
      <c r="D18" s="40"/>
      <c r="E18" s="40"/>
      <c r="F18" s="40"/>
      <c r="G18" s="47"/>
      <c r="H18" s="40"/>
      <c r="I18" s="40"/>
      <c r="J18" s="40"/>
      <c r="K18" s="40"/>
      <c r="L18" s="40"/>
      <c r="M18" s="40"/>
      <c r="N18" s="40"/>
      <c r="O18" s="47"/>
      <c r="P18" s="40"/>
      <c r="Q18" s="40"/>
    </row>
    <row r="19" spans="1:17" x14ac:dyDescent="0.2">
      <c r="A19" s="40"/>
      <c r="B19" s="40"/>
      <c r="C19" s="40"/>
      <c r="D19" s="40"/>
      <c r="E19" s="40"/>
      <c r="F19" s="40"/>
      <c r="G19" s="47"/>
      <c r="H19" s="40"/>
      <c r="I19" s="40"/>
      <c r="J19" s="40"/>
      <c r="K19" s="40"/>
      <c r="L19" s="40"/>
      <c r="M19" s="40"/>
      <c r="N19" s="40"/>
      <c r="O19" s="47"/>
      <c r="P19" s="40"/>
      <c r="Q19" s="40"/>
    </row>
    <row r="20" spans="1:17" x14ac:dyDescent="0.2">
      <c r="A20" s="40"/>
      <c r="B20" s="40"/>
      <c r="C20" s="40"/>
      <c r="D20" s="40"/>
      <c r="E20" s="40"/>
      <c r="F20" s="40"/>
      <c r="G20" s="47"/>
      <c r="H20" s="40"/>
      <c r="I20" s="40"/>
      <c r="J20" s="40"/>
      <c r="K20" s="40"/>
      <c r="L20" s="40"/>
      <c r="M20" s="40"/>
      <c r="N20" s="40"/>
      <c r="O20" s="47"/>
      <c r="P20" s="40"/>
      <c r="Q20" s="40"/>
    </row>
    <row r="21" spans="1:17" x14ac:dyDescent="0.2">
      <c r="A21" s="40"/>
      <c r="B21" s="40"/>
      <c r="C21" s="40"/>
      <c r="D21" s="40"/>
      <c r="E21" s="40"/>
      <c r="F21" s="40"/>
      <c r="G21" s="47"/>
      <c r="H21" s="40"/>
      <c r="I21" s="40"/>
      <c r="J21" s="40"/>
      <c r="K21" s="40"/>
      <c r="L21" s="40"/>
      <c r="M21" s="40"/>
      <c r="N21" s="40"/>
      <c r="O21" s="47"/>
      <c r="P21" s="40"/>
      <c r="Q21" s="40"/>
    </row>
    <row r="22" spans="1:17" x14ac:dyDescent="0.2">
      <c r="G22" s="72"/>
      <c r="O22" s="72"/>
    </row>
    <row r="23" spans="1:17" x14ac:dyDescent="0.2">
      <c r="G23" s="72"/>
      <c r="O23" s="72"/>
    </row>
    <row r="24" spans="1:17" x14ac:dyDescent="0.2">
      <c r="G24" s="72"/>
      <c r="O24" s="72"/>
    </row>
    <row r="25" spans="1:17" x14ac:dyDescent="0.2">
      <c r="G25" s="72"/>
      <c r="O25" s="72"/>
    </row>
    <row r="26" spans="1:17" x14ac:dyDescent="0.2">
      <c r="G26" s="72"/>
      <c r="I26" s="57"/>
      <c r="O26" s="72"/>
    </row>
    <row r="27" spans="1:17" x14ac:dyDescent="0.2">
      <c r="G27" s="72"/>
      <c r="O27" s="72"/>
    </row>
    <row r="28" spans="1:17" x14ac:dyDescent="0.2">
      <c r="G28" s="72"/>
      <c r="I28" s="58"/>
      <c r="O28" s="72"/>
    </row>
    <row r="29" spans="1:17" x14ac:dyDescent="0.2">
      <c r="G29" s="72"/>
      <c r="I29" s="57"/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A18"/>
  <sheetViews>
    <sheetView rightToLeft="1" workbookViewId="0">
      <selection activeCell="B31" sqref="B31"/>
    </sheetView>
  </sheetViews>
  <sheetFormatPr defaultRowHeight="12.75" x14ac:dyDescent="0.2"/>
  <cols>
    <col min="1" max="1" width="3.5703125" style="40" bestFit="1" customWidth="1"/>
    <col min="2" max="2" width="2.5703125" style="40" customWidth="1"/>
    <col min="3" max="3" width="21.42578125" style="40" customWidth="1"/>
    <col min="4" max="4" width="1.28515625" style="40" customWidth="1"/>
    <col min="5" max="5" width="14.5703125" style="40" bestFit="1" customWidth="1"/>
    <col min="6" max="6" width="1.28515625" style="40" customWidth="1"/>
    <col min="7" max="7" width="21.42578125" style="40" bestFit="1" customWidth="1"/>
    <col min="8" max="8" width="1.28515625" style="40" customWidth="1"/>
    <col min="9" max="9" width="19.7109375" style="40" bestFit="1" customWidth="1"/>
    <col min="10" max="10" width="1.28515625" style="40" customWidth="1"/>
    <col min="11" max="11" width="12.85546875" style="40" bestFit="1" customWidth="1"/>
    <col min="12" max="12" width="1.28515625" style="40" customWidth="1"/>
    <col min="13" max="13" width="18.42578125" style="40" bestFit="1" customWidth="1"/>
    <col min="14" max="14" width="1.28515625" style="40" customWidth="1"/>
    <col min="15" max="15" width="13.7109375" style="40" bestFit="1" customWidth="1"/>
    <col min="16" max="16" width="1.28515625" style="40" customWidth="1"/>
    <col min="17" max="17" width="18.5703125" style="40" bestFit="1" customWidth="1"/>
    <col min="18" max="18" width="1.28515625" style="40" customWidth="1"/>
    <col min="19" max="19" width="14.5703125" style="40" bestFit="1" customWidth="1"/>
    <col min="20" max="20" width="1.28515625" style="40" customWidth="1"/>
    <col min="21" max="21" width="16.28515625" style="40" bestFit="1" customWidth="1"/>
    <col min="22" max="22" width="1.28515625" style="40" customWidth="1"/>
    <col min="23" max="23" width="21.42578125" style="40" bestFit="1" customWidth="1"/>
    <col min="24" max="24" width="1.28515625" style="40" customWidth="1"/>
    <col min="25" max="25" width="19.7109375" style="40" bestFit="1" customWidth="1"/>
    <col min="26" max="26" width="1.28515625" style="40" customWidth="1"/>
    <col min="27" max="27" width="18.28515625" style="40" bestFit="1" customWidth="1"/>
    <col min="28" max="28" width="0.28515625" style="40" customWidth="1"/>
    <col min="29" max="16384" width="9.140625" style="40"/>
  </cols>
  <sheetData>
    <row r="1" spans="1:27" ht="29.1" customHeight="1" x14ac:dyDescent="0.2">
      <c r="A1" s="73" t="s">
        <v>100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</row>
    <row r="2" spans="1:27" ht="21.75" customHeight="1" x14ac:dyDescent="0.2">
      <c r="A2" s="73" t="s">
        <v>0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</row>
    <row r="3" spans="1:27" ht="21.75" customHeight="1" x14ac:dyDescent="0.2">
      <c r="A3" s="73" t="s">
        <v>1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</row>
    <row r="4" spans="1:27" ht="26.25" customHeight="1" x14ac:dyDescent="0.2">
      <c r="A4" s="1" t="s">
        <v>2</v>
      </c>
      <c r="B4" s="74" t="s">
        <v>112</v>
      </c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</row>
    <row r="5" spans="1:27" ht="26.25" customHeight="1" x14ac:dyDescent="0.2">
      <c r="A5" s="74" t="s">
        <v>3</v>
      </c>
      <c r="B5" s="74"/>
      <c r="C5" s="74" t="s">
        <v>101</v>
      </c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74"/>
    </row>
    <row r="6" spans="1:27" s="41" customFormat="1" ht="26.25" customHeight="1" x14ac:dyDescent="0.2">
      <c r="E6" s="75" t="s">
        <v>4</v>
      </c>
      <c r="F6" s="75"/>
      <c r="G6" s="75"/>
      <c r="H6" s="75"/>
      <c r="I6" s="75"/>
      <c r="K6" s="75" t="s">
        <v>5</v>
      </c>
      <c r="L6" s="75"/>
      <c r="M6" s="75"/>
      <c r="N6" s="75"/>
      <c r="O6" s="75"/>
      <c r="P6" s="75"/>
      <c r="Q6" s="75"/>
      <c r="S6" s="75" t="s">
        <v>6</v>
      </c>
      <c r="T6" s="75"/>
      <c r="U6" s="75"/>
      <c r="V6" s="75"/>
      <c r="W6" s="75"/>
      <c r="X6" s="75"/>
      <c r="Y6" s="75"/>
      <c r="Z6" s="75"/>
      <c r="AA6" s="75"/>
    </row>
    <row r="7" spans="1:27" s="41" customFormat="1" ht="26.25" customHeight="1" x14ac:dyDescent="0.2">
      <c r="E7" s="42"/>
      <c r="F7" s="42"/>
      <c r="G7" s="42"/>
      <c r="H7" s="42"/>
      <c r="I7" s="42"/>
      <c r="K7" s="76" t="s">
        <v>7</v>
      </c>
      <c r="L7" s="76"/>
      <c r="M7" s="76"/>
      <c r="N7" s="42"/>
      <c r="O7" s="76" t="s">
        <v>8</v>
      </c>
      <c r="P7" s="76"/>
      <c r="Q7" s="76"/>
      <c r="S7" s="42"/>
      <c r="T7" s="42"/>
      <c r="U7" s="42"/>
      <c r="V7" s="42"/>
      <c r="W7" s="42"/>
      <c r="X7" s="42"/>
      <c r="Y7" s="42"/>
      <c r="Z7" s="42"/>
      <c r="AA7" s="42"/>
    </row>
    <row r="8" spans="1:27" s="41" customFormat="1" ht="26.25" customHeight="1" x14ac:dyDescent="0.2">
      <c r="A8" s="75" t="s">
        <v>9</v>
      </c>
      <c r="B8" s="75"/>
      <c r="C8" s="75"/>
      <c r="E8" s="2" t="s">
        <v>10</v>
      </c>
      <c r="G8" s="2" t="s">
        <v>11</v>
      </c>
      <c r="I8" s="2" t="s">
        <v>12</v>
      </c>
      <c r="K8" s="4" t="s">
        <v>10</v>
      </c>
      <c r="L8" s="42"/>
      <c r="M8" s="4" t="s">
        <v>11</v>
      </c>
      <c r="O8" s="4" t="s">
        <v>10</v>
      </c>
      <c r="P8" s="42"/>
      <c r="Q8" s="4" t="s">
        <v>13</v>
      </c>
      <c r="S8" s="2" t="s">
        <v>10</v>
      </c>
      <c r="U8" s="2" t="s">
        <v>14</v>
      </c>
      <c r="W8" s="2" t="s">
        <v>11</v>
      </c>
      <c r="Y8" s="2" t="s">
        <v>12</v>
      </c>
      <c r="AA8" s="2" t="s">
        <v>102</v>
      </c>
    </row>
    <row r="9" spans="1:27" s="41" customFormat="1" ht="26.25" customHeight="1" x14ac:dyDescent="0.2">
      <c r="A9" s="79" t="s">
        <v>16</v>
      </c>
      <c r="B9" s="79"/>
      <c r="C9" s="79"/>
      <c r="E9" s="19">
        <v>1738707008</v>
      </c>
      <c r="F9" s="43"/>
      <c r="G9" s="19">
        <v>8845247675595</v>
      </c>
      <c r="H9" s="43"/>
      <c r="I9" s="19">
        <v>27607057035808.602</v>
      </c>
      <c r="J9" s="43"/>
      <c r="K9" s="19">
        <v>384469528</v>
      </c>
      <c r="L9" s="43"/>
      <c r="M9" s="19">
        <v>5592741152016</v>
      </c>
      <c r="N9" s="43"/>
      <c r="O9" s="19">
        <v>-370221225</v>
      </c>
      <c r="P9" s="43"/>
      <c r="Q9" s="19">
        <v>5485084607870</v>
      </c>
      <c r="R9" s="43"/>
      <c r="S9" s="19">
        <v>1752955311</v>
      </c>
      <c r="T9" s="43"/>
      <c r="U9" s="19">
        <v>13700</v>
      </c>
      <c r="V9" s="43"/>
      <c r="W9" s="19">
        <v>12050827595265</v>
      </c>
      <c r="X9" s="43"/>
      <c r="Y9" s="19">
        <v>23997235990001.898</v>
      </c>
      <c r="Z9" s="43"/>
      <c r="AA9" s="14">
        <v>60.06</v>
      </c>
    </row>
    <row r="10" spans="1:27" s="41" customFormat="1" ht="26.25" customHeight="1" x14ac:dyDescent="0.2">
      <c r="A10" s="80" t="s">
        <v>17</v>
      </c>
      <c r="B10" s="80"/>
      <c r="C10" s="80"/>
      <c r="E10" s="21">
        <v>3735399657</v>
      </c>
      <c r="F10" s="43"/>
      <c r="G10" s="21">
        <v>7302836416030</v>
      </c>
      <c r="H10" s="43"/>
      <c r="I10" s="21">
        <v>6490923149920.3203</v>
      </c>
      <c r="J10" s="43"/>
      <c r="K10" s="21">
        <v>5968628</v>
      </c>
      <c r="L10" s="43"/>
      <c r="M10" s="21">
        <v>10354127080</v>
      </c>
      <c r="N10" s="43"/>
      <c r="O10" s="21">
        <v>-6861233</v>
      </c>
      <c r="P10" s="43"/>
      <c r="Q10" s="21">
        <v>12293722638</v>
      </c>
      <c r="R10" s="43"/>
      <c r="S10" s="21">
        <v>3734507052</v>
      </c>
      <c r="T10" s="43"/>
      <c r="U10" s="21">
        <v>1628</v>
      </c>
      <c r="V10" s="43"/>
      <c r="W10" s="21">
        <v>7299777199098</v>
      </c>
      <c r="X10" s="43"/>
      <c r="Y10" s="21">
        <v>6075156849770.7002</v>
      </c>
      <c r="Z10" s="43"/>
      <c r="AA10" s="15">
        <v>15.2</v>
      </c>
    </row>
    <row r="11" spans="1:27" s="41" customFormat="1" ht="26.25" customHeight="1" x14ac:dyDescent="0.2">
      <c r="A11" s="77" t="s">
        <v>103</v>
      </c>
      <c r="B11" s="77"/>
      <c r="C11" s="77"/>
      <c r="E11" s="21">
        <v>149671164</v>
      </c>
      <c r="F11" s="43"/>
      <c r="G11" s="22">
        <v>783291360780</v>
      </c>
      <c r="H11" s="43"/>
      <c r="I11" s="22">
        <v>804618886864.63696</v>
      </c>
      <c r="J11" s="43"/>
      <c r="K11" s="22">
        <v>80885993</v>
      </c>
      <c r="L11" s="43"/>
      <c r="M11" s="22">
        <v>365263509821</v>
      </c>
      <c r="N11" s="43"/>
      <c r="O11" s="22">
        <v>-10771804</v>
      </c>
      <c r="P11" s="43"/>
      <c r="Q11" s="22">
        <v>46892066545</v>
      </c>
      <c r="R11" s="43"/>
      <c r="S11" s="22">
        <v>219785353</v>
      </c>
      <c r="T11" s="43"/>
      <c r="U11" s="22">
        <v>3920</v>
      </c>
      <c r="V11" s="43"/>
      <c r="W11" s="22">
        <v>1093748100667</v>
      </c>
      <c r="X11" s="43"/>
      <c r="Y11" s="22">
        <v>860903799236.34204</v>
      </c>
      <c r="Z11" s="43"/>
      <c r="AA11" s="16">
        <v>2.15</v>
      </c>
    </row>
    <row r="12" spans="1:27" s="41" customFormat="1" ht="26.25" customHeight="1" thickBot="1" x14ac:dyDescent="0.25">
      <c r="A12" s="78" t="s">
        <v>19</v>
      </c>
      <c r="B12" s="78"/>
      <c r="C12" s="78"/>
      <c r="E12" s="23">
        <f>SUM(E9:E11)</f>
        <v>5623777829</v>
      </c>
      <c r="F12" s="43"/>
      <c r="G12" s="23">
        <f>SUM(G9:G11)</f>
        <v>16931375452405</v>
      </c>
      <c r="H12" s="43"/>
      <c r="I12" s="23">
        <f>SUM(I9:I11)</f>
        <v>34902599072593.559</v>
      </c>
      <c r="J12" s="43"/>
      <c r="K12" s="23">
        <f>SUM(K9:K11)</f>
        <v>471324149</v>
      </c>
      <c r="L12" s="43"/>
      <c r="M12" s="23">
        <f>SUM(M9:M11)</f>
        <v>5968358788917</v>
      </c>
      <c r="N12" s="43"/>
      <c r="O12" s="23">
        <f>SUM(O9:O11)</f>
        <v>-387854262</v>
      </c>
      <c r="P12" s="43"/>
      <c r="Q12" s="23">
        <f>SUM(Q9:Q11)</f>
        <v>5544270397053</v>
      </c>
      <c r="R12" s="43"/>
      <c r="S12" s="23">
        <f>SUM(S9:S11)</f>
        <v>5707247716</v>
      </c>
      <c r="T12" s="43"/>
      <c r="U12" s="23"/>
      <c r="V12" s="43"/>
      <c r="W12" s="23">
        <f>SUM(W9:W11)</f>
        <v>20444352895030</v>
      </c>
      <c r="X12" s="43"/>
      <c r="Y12" s="23">
        <f>SUM(Y9:Y11)</f>
        <v>30933296639008.941</v>
      </c>
      <c r="Z12" s="43"/>
      <c r="AA12" s="18">
        <f>SUM(AA9:AA11)</f>
        <v>77.410000000000011</v>
      </c>
    </row>
    <row r="13" spans="1:27" ht="13.5" thickTop="1" x14ac:dyDescent="0.2">
      <c r="G13" s="44"/>
      <c r="W13" s="44"/>
    </row>
    <row r="14" spans="1:27" x14ac:dyDescent="0.2">
      <c r="G14" s="45"/>
      <c r="M14" s="46"/>
      <c r="Q14" s="46"/>
      <c r="S14" s="47"/>
      <c r="W14" s="45"/>
    </row>
    <row r="15" spans="1:27" x14ac:dyDescent="0.2">
      <c r="S15" s="47"/>
    </row>
    <row r="16" spans="1:27" x14ac:dyDescent="0.2">
      <c r="M16" s="46"/>
      <c r="Q16" s="46"/>
      <c r="S16" s="47"/>
    </row>
    <row r="18" spans="13:17" x14ac:dyDescent="0.2">
      <c r="M18" s="46"/>
      <c r="Q18" s="46"/>
    </row>
  </sheetData>
  <mergeCells count="16">
    <mergeCell ref="A11:C11"/>
    <mergeCell ref="A12:C12"/>
    <mergeCell ref="A8:C8"/>
    <mergeCell ref="A9:C9"/>
    <mergeCell ref="A10:C10"/>
    <mergeCell ref="E6:I6"/>
    <mergeCell ref="K6:Q6"/>
    <mergeCell ref="S6:AA6"/>
    <mergeCell ref="K7:M7"/>
    <mergeCell ref="O7:Q7"/>
    <mergeCell ref="A1:AA1"/>
    <mergeCell ref="A2:AA2"/>
    <mergeCell ref="A3:AA3"/>
    <mergeCell ref="B4:AA4"/>
    <mergeCell ref="A5:B5"/>
    <mergeCell ref="C5:AA5"/>
  </mergeCells>
  <pageMargins left="0.39" right="0.39" top="0.39" bottom="0.39" header="0" footer="0"/>
  <pageSetup paperSize="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B16"/>
  <sheetViews>
    <sheetView rightToLeft="1" workbookViewId="0">
      <selection activeCell="B31" sqref="B31"/>
    </sheetView>
  </sheetViews>
  <sheetFormatPr defaultRowHeight="12.75" x14ac:dyDescent="0.2"/>
  <cols>
    <col min="1" max="1" width="6.140625" bestFit="1" customWidth="1"/>
    <col min="2" max="2" width="25.5703125" customWidth="1"/>
    <col min="3" max="3" width="1.42578125" customWidth="1"/>
    <col min="4" max="4" width="12.7109375" style="12" bestFit="1" customWidth="1"/>
    <col min="5" max="5" width="1.28515625" customWidth="1"/>
    <col min="6" max="6" width="18.5703125" bestFit="1" customWidth="1"/>
    <col min="7" max="7" width="1.28515625" customWidth="1"/>
    <col min="8" max="8" width="18.5703125" bestFit="1" customWidth="1"/>
    <col min="9" max="9" width="1.28515625" customWidth="1"/>
    <col min="10" max="10" width="12.85546875" bestFit="1" customWidth="1"/>
    <col min="11" max="11" width="1.28515625" customWidth="1"/>
    <col min="12" max="12" width="18.5703125" bestFit="1" customWidth="1"/>
    <col min="13" max="13" width="1.28515625" customWidth="1"/>
    <col min="14" max="14" width="13.42578125" bestFit="1" customWidth="1"/>
    <col min="15" max="15" width="1.28515625" customWidth="1"/>
    <col min="16" max="16" width="18.5703125" bestFit="1" customWidth="1"/>
    <col min="17" max="17" width="1.28515625" customWidth="1"/>
    <col min="18" max="18" width="12.85546875" bestFit="1" customWidth="1"/>
    <col min="19" max="19" width="1.28515625" customWidth="1"/>
    <col min="20" max="20" width="22.42578125" bestFit="1" customWidth="1"/>
    <col min="21" max="21" width="1.28515625" customWidth="1"/>
    <col min="22" max="22" width="18.5703125" bestFit="1" customWidth="1"/>
    <col min="23" max="23" width="1.28515625" customWidth="1"/>
    <col min="24" max="24" width="18.42578125" bestFit="1" customWidth="1"/>
    <col min="25" max="25" width="1.28515625" customWidth="1"/>
    <col min="26" max="26" width="18.28515625" bestFit="1" customWidth="1"/>
    <col min="27" max="27" width="0.28515625" customWidth="1"/>
    <col min="28" max="28" width="9.140625" style="12"/>
  </cols>
  <sheetData>
    <row r="1" spans="1:26" ht="29.1" customHeight="1" x14ac:dyDescent="0.2">
      <c r="A1" s="73" t="s">
        <v>100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</row>
    <row r="2" spans="1:26" ht="21.75" customHeight="1" x14ac:dyDescent="0.2">
      <c r="A2" s="73" t="s">
        <v>0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</row>
    <row r="3" spans="1:26" ht="21.75" customHeight="1" x14ac:dyDescent="0.2">
      <c r="A3" s="73" t="s">
        <v>1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</row>
    <row r="4" spans="1:26" ht="14.45" customHeight="1" x14ac:dyDescent="0.2"/>
    <row r="5" spans="1:26" s="12" customFormat="1" ht="27.75" customHeight="1" x14ac:dyDescent="0.2">
      <c r="A5" s="33" t="s">
        <v>22</v>
      </c>
      <c r="B5" s="74" t="s">
        <v>111</v>
      </c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</row>
    <row r="6" spans="1:26" s="12" customFormat="1" ht="27.75" customHeight="1" x14ac:dyDescent="0.2">
      <c r="D6" s="75" t="s">
        <v>4</v>
      </c>
      <c r="E6" s="75"/>
      <c r="F6" s="75"/>
      <c r="G6" s="75"/>
      <c r="H6" s="75"/>
      <c r="J6" s="75" t="s">
        <v>5</v>
      </c>
      <c r="K6" s="75"/>
      <c r="L6" s="75"/>
      <c r="M6" s="75"/>
      <c r="N6" s="75"/>
      <c r="O6" s="75"/>
      <c r="P6" s="75"/>
      <c r="R6" s="75" t="s">
        <v>6</v>
      </c>
      <c r="S6" s="75"/>
      <c r="T6" s="75"/>
      <c r="U6" s="75"/>
      <c r="V6" s="75"/>
      <c r="W6" s="75"/>
      <c r="X6" s="75"/>
      <c r="Y6" s="75"/>
      <c r="Z6" s="75"/>
    </row>
    <row r="7" spans="1:26" s="12" customFormat="1" ht="27.75" customHeight="1" x14ac:dyDescent="0.2">
      <c r="D7" s="13"/>
      <c r="E7" s="13"/>
      <c r="F7" s="13"/>
      <c r="G7" s="13"/>
      <c r="H7" s="13"/>
      <c r="J7" s="76" t="s">
        <v>23</v>
      </c>
      <c r="K7" s="76"/>
      <c r="L7" s="76"/>
      <c r="M7" s="13"/>
      <c r="N7" s="76" t="s">
        <v>24</v>
      </c>
      <c r="O7" s="76"/>
      <c r="P7" s="76"/>
      <c r="R7" s="13"/>
      <c r="S7" s="13"/>
      <c r="T7" s="13"/>
      <c r="U7" s="13"/>
      <c r="V7" s="13"/>
      <c r="W7" s="13"/>
      <c r="X7" s="13"/>
      <c r="Y7" s="13"/>
      <c r="Z7" s="13"/>
    </row>
    <row r="8" spans="1:26" s="12" customFormat="1" ht="27.75" customHeight="1" x14ac:dyDescent="0.2">
      <c r="A8" s="75" t="s">
        <v>25</v>
      </c>
      <c r="B8" s="75"/>
      <c r="D8" s="2" t="s">
        <v>26</v>
      </c>
      <c r="F8" s="2" t="s">
        <v>11</v>
      </c>
      <c r="H8" s="2" t="s">
        <v>12</v>
      </c>
      <c r="J8" s="4" t="s">
        <v>10</v>
      </c>
      <c r="K8" s="13"/>
      <c r="L8" s="4" t="s">
        <v>11</v>
      </c>
      <c r="N8" s="4" t="s">
        <v>10</v>
      </c>
      <c r="O8" s="13"/>
      <c r="P8" s="4" t="s">
        <v>13</v>
      </c>
      <c r="R8" s="2" t="s">
        <v>10</v>
      </c>
      <c r="T8" s="2" t="s">
        <v>27</v>
      </c>
      <c r="V8" s="2" t="s">
        <v>11</v>
      </c>
      <c r="X8" s="2" t="s">
        <v>12</v>
      </c>
      <c r="Z8" s="2" t="s">
        <v>15</v>
      </c>
    </row>
    <row r="9" spans="1:26" s="12" customFormat="1" ht="27.75" customHeight="1" x14ac:dyDescent="0.2">
      <c r="A9" s="79" t="s">
        <v>28</v>
      </c>
      <c r="B9" s="79"/>
      <c r="C9" s="41"/>
      <c r="D9" s="56">
        <v>133870630</v>
      </c>
      <c r="E9" s="43"/>
      <c r="F9" s="56">
        <v>2614154161772</v>
      </c>
      <c r="G9" s="43"/>
      <c r="H9" s="56">
        <v>2682714903568.3901</v>
      </c>
      <c r="I9" s="43"/>
      <c r="J9" s="56">
        <v>240499918</v>
      </c>
      <c r="K9" s="43"/>
      <c r="L9" s="56">
        <v>4894452550999</v>
      </c>
      <c r="M9" s="43"/>
      <c r="N9" s="56">
        <v>-56849837</v>
      </c>
      <c r="O9" s="43"/>
      <c r="P9" s="56">
        <v>1156016047723</v>
      </c>
      <c r="Q9" s="43"/>
      <c r="R9" s="56">
        <v>317520711</v>
      </c>
      <c r="S9" s="43"/>
      <c r="T9" s="56">
        <v>20562</v>
      </c>
      <c r="U9" s="43"/>
      <c r="V9" s="56">
        <v>6378353248125</v>
      </c>
      <c r="W9" s="43"/>
      <c r="X9" s="56">
        <v>6526453342140.0303</v>
      </c>
      <c r="Z9" s="14">
        <v>16.329999999999998</v>
      </c>
    </row>
    <row r="10" spans="1:26" s="12" customFormat="1" ht="27.75" customHeight="1" x14ac:dyDescent="0.2">
      <c r="A10" s="80" t="s">
        <v>29</v>
      </c>
      <c r="B10" s="80"/>
      <c r="C10" s="41"/>
      <c r="D10" s="54">
        <v>11738649</v>
      </c>
      <c r="E10" s="43"/>
      <c r="F10" s="54">
        <v>428154248222</v>
      </c>
      <c r="G10" s="43"/>
      <c r="H10" s="54">
        <v>442771110641.24799</v>
      </c>
      <c r="I10" s="43"/>
      <c r="J10" s="54">
        <v>468081</v>
      </c>
      <c r="K10" s="43"/>
      <c r="L10" s="54">
        <v>17891915124</v>
      </c>
      <c r="M10" s="43"/>
      <c r="N10" s="54">
        <v>-270398</v>
      </c>
      <c r="O10" s="43"/>
      <c r="P10" s="54">
        <v>10288091659</v>
      </c>
      <c r="Q10" s="43"/>
      <c r="R10" s="54">
        <v>11936332</v>
      </c>
      <c r="S10" s="43"/>
      <c r="T10" s="54">
        <v>38714</v>
      </c>
      <c r="U10" s="43"/>
      <c r="V10" s="54">
        <v>436183083231</v>
      </c>
      <c r="W10" s="43"/>
      <c r="X10" s="54">
        <v>461932756508.83899</v>
      </c>
      <c r="Z10" s="15">
        <v>1.1599999999999999</v>
      </c>
    </row>
    <row r="11" spans="1:26" s="12" customFormat="1" ht="27.75" customHeight="1" x14ac:dyDescent="0.2">
      <c r="A11" s="80" t="s">
        <v>30</v>
      </c>
      <c r="B11" s="80"/>
      <c r="C11" s="41"/>
      <c r="D11" s="54">
        <v>29533299</v>
      </c>
      <c r="E11" s="43"/>
      <c r="F11" s="54">
        <v>869574156540</v>
      </c>
      <c r="G11" s="43"/>
      <c r="H11" s="54">
        <v>878439267773.79395</v>
      </c>
      <c r="I11" s="43"/>
      <c r="J11" s="54">
        <v>0</v>
      </c>
      <c r="K11" s="43"/>
      <c r="L11" s="54">
        <v>0</v>
      </c>
      <c r="M11" s="43"/>
      <c r="N11" s="54">
        <v>-29533299</v>
      </c>
      <c r="O11" s="43"/>
      <c r="P11" s="54">
        <v>882000030634</v>
      </c>
      <c r="Q11" s="43"/>
      <c r="R11" s="54">
        <v>0</v>
      </c>
      <c r="S11" s="43"/>
      <c r="T11" s="54">
        <v>0</v>
      </c>
      <c r="U11" s="43"/>
      <c r="V11" s="54">
        <v>0</v>
      </c>
      <c r="W11" s="43"/>
      <c r="X11" s="54">
        <v>0</v>
      </c>
      <c r="Z11" s="15">
        <v>0</v>
      </c>
    </row>
    <row r="12" spans="1:26" s="12" customFormat="1" ht="27.75" customHeight="1" x14ac:dyDescent="0.2">
      <c r="A12" s="80" t="s">
        <v>31</v>
      </c>
      <c r="B12" s="80"/>
      <c r="C12" s="41"/>
      <c r="D12" s="54">
        <v>33089685</v>
      </c>
      <c r="E12" s="43"/>
      <c r="F12" s="54">
        <v>3717845450117</v>
      </c>
      <c r="G12" s="43"/>
      <c r="H12" s="54">
        <v>3735539407815.1899</v>
      </c>
      <c r="I12" s="43"/>
      <c r="J12" s="54">
        <v>18591936</v>
      </c>
      <c r="K12" s="43"/>
      <c r="L12" s="54">
        <v>2129919301025</v>
      </c>
      <c r="M12" s="43"/>
      <c r="N12" s="54">
        <v>-48344050</v>
      </c>
      <c r="O12" s="43"/>
      <c r="P12" s="54">
        <v>5520921579805</v>
      </c>
      <c r="Q12" s="43"/>
      <c r="R12" s="54">
        <v>3337571</v>
      </c>
      <c r="S12" s="43"/>
      <c r="T12" s="54">
        <v>115828</v>
      </c>
      <c r="U12" s="43"/>
      <c r="V12" s="54">
        <v>381290426295</v>
      </c>
      <c r="W12" s="43"/>
      <c r="X12" s="54">
        <v>386441620873.91602</v>
      </c>
      <c r="Z12" s="15">
        <v>0.97</v>
      </c>
    </row>
    <row r="13" spans="1:26" s="12" customFormat="1" ht="27.75" customHeight="1" x14ac:dyDescent="0.2">
      <c r="A13" s="80" t="s">
        <v>32</v>
      </c>
      <c r="B13" s="80"/>
      <c r="C13" s="41"/>
      <c r="D13" s="54">
        <v>93250000</v>
      </c>
      <c r="E13" s="43"/>
      <c r="F13" s="54">
        <v>1499735872790</v>
      </c>
      <c r="G13" s="43"/>
      <c r="H13" s="54">
        <v>1514753728515.6299</v>
      </c>
      <c r="I13" s="43"/>
      <c r="J13" s="54">
        <v>0</v>
      </c>
      <c r="K13" s="43"/>
      <c r="L13" s="54">
        <v>0</v>
      </c>
      <c r="M13" s="43"/>
      <c r="N13" s="54">
        <v>0</v>
      </c>
      <c r="O13" s="43"/>
      <c r="P13" s="54">
        <v>0</v>
      </c>
      <c r="Q13" s="43"/>
      <c r="R13" s="54">
        <v>93250000</v>
      </c>
      <c r="S13" s="43"/>
      <c r="T13" s="54">
        <v>16697</v>
      </c>
      <c r="U13" s="43"/>
      <c r="V13" s="54">
        <v>1499735872790</v>
      </c>
      <c r="W13" s="43"/>
      <c r="X13" s="54">
        <v>1556421108001.5601</v>
      </c>
      <c r="Z13" s="15">
        <v>3.9</v>
      </c>
    </row>
    <row r="14" spans="1:26" s="12" customFormat="1" ht="27.75" customHeight="1" x14ac:dyDescent="0.2">
      <c r="A14" s="77" t="s">
        <v>33</v>
      </c>
      <c r="B14" s="77"/>
      <c r="C14" s="41"/>
      <c r="D14" s="55">
        <v>0</v>
      </c>
      <c r="E14" s="43"/>
      <c r="F14" s="55">
        <v>0</v>
      </c>
      <c r="G14" s="43"/>
      <c r="H14" s="55">
        <v>0</v>
      </c>
      <c r="I14" s="43"/>
      <c r="J14" s="55">
        <v>50181802</v>
      </c>
      <c r="K14" s="43"/>
      <c r="L14" s="55">
        <v>1085856884163</v>
      </c>
      <c r="M14" s="43"/>
      <c r="N14" s="55">
        <v>-46008792</v>
      </c>
      <c r="O14" s="43"/>
      <c r="P14" s="55">
        <v>1000000278395</v>
      </c>
      <c r="Q14" s="43"/>
      <c r="R14" s="55">
        <v>4173010</v>
      </c>
      <c r="S14" s="43"/>
      <c r="T14" s="55">
        <v>21806</v>
      </c>
      <c r="U14" s="43"/>
      <c r="V14" s="55">
        <v>90297507394</v>
      </c>
      <c r="W14" s="43"/>
      <c r="X14" s="55">
        <v>90963101043.077896</v>
      </c>
      <c r="Z14" s="16">
        <v>0.23</v>
      </c>
    </row>
    <row r="15" spans="1:26" s="12" customFormat="1" ht="27.75" customHeight="1" thickBot="1" x14ac:dyDescent="0.25">
      <c r="A15" s="78" t="s">
        <v>19</v>
      </c>
      <c r="B15" s="78"/>
      <c r="C15" s="41"/>
      <c r="D15" s="23">
        <f>SUM(D9:D14)</f>
        <v>301482263</v>
      </c>
      <c r="E15" s="43"/>
      <c r="F15" s="23">
        <f>SUM(F9:F14)</f>
        <v>9129463889441</v>
      </c>
      <c r="G15" s="43"/>
      <c r="H15" s="23">
        <f>SUM(H9:H14)</f>
        <v>9254218418314.252</v>
      </c>
      <c r="I15" s="43"/>
      <c r="J15" s="23">
        <f>SUM(J9:J14)</f>
        <v>309741737</v>
      </c>
      <c r="K15" s="43"/>
      <c r="L15" s="23">
        <f>SUM(L9:L14)</f>
        <v>8128120651311</v>
      </c>
      <c r="M15" s="43"/>
      <c r="N15" s="23">
        <f>SUM(N9:N14)</f>
        <v>-181006376</v>
      </c>
      <c r="O15" s="43"/>
      <c r="P15" s="23">
        <f>SUM(P9:P14)</f>
        <v>8569226028216</v>
      </c>
      <c r="Q15" s="43"/>
      <c r="R15" s="23">
        <f>SUM(R9:R14)</f>
        <v>430217624</v>
      </c>
      <c r="S15" s="43"/>
      <c r="T15" s="23"/>
      <c r="U15" s="43"/>
      <c r="V15" s="23">
        <f>SUM(V9:V14)</f>
        <v>8785860137835</v>
      </c>
      <c r="W15" s="43"/>
      <c r="X15" s="23">
        <f>SUM(X9:X14)</f>
        <v>9022211928567.4238</v>
      </c>
      <c r="Z15" s="18">
        <f>SUM(Z9:Z14)</f>
        <v>22.589999999999996</v>
      </c>
    </row>
    <row r="16" spans="1:26" ht="13.5" thickTop="1" x14ac:dyDescent="0.2"/>
  </sheetData>
  <mergeCells count="17">
    <mergeCell ref="A13:B13"/>
    <mergeCell ref="A14:B14"/>
    <mergeCell ref="A15:B15"/>
    <mergeCell ref="A10:B10"/>
    <mergeCell ref="A11:B11"/>
    <mergeCell ref="A12:B12"/>
    <mergeCell ref="J7:L7"/>
    <mergeCell ref="N7:P7"/>
    <mergeCell ref="A8:B8"/>
    <mergeCell ref="A9:B9"/>
    <mergeCell ref="A1:Z1"/>
    <mergeCell ref="A2:Z2"/>
    <mergeCell ref="A3:Z3"/>
    <mergeCell ref="B5:Z5"/>
    <mergeCell ref="D6:H6"/>
    <mergeCell ref="J6:P6"/>
    <mergeCell ref="R6:Z6"/>
  </mergeCells>
  <pageMargins left="0.39" right="0.39" top="0.39" bottom="0.39" header="0" footer="0"/>
  <pageSetup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10"/>
  <sheetViews>
    <sheetView rightToLeft="1" workbookViewId="0">
      <selection activeCell="F31" sqref="F31"/>
    </sheetView>
  </sheetViews>
  <sheetFormatPr defaultRowHeight="12.75" x14ac:dyDescent="0.2"/>
  <cols>
    <col min="1" max="1" width="6.42578125" style="31" bestFit="1" customWidth="1"/>
    <col min="2" max="2" width="23.42578125" style="31" customWidth="1"/>
    <col min="3" max="3" width="1.28515625" style="31" customWidth="1"/>
    <col min="4" max="4" width="10.85546875" style="31" customWidth="1"/>
    <col min="5" max="5" width="1.28515625" style="31" customWidth="1"/>
    <col min="6" max="6" width="21.28515625" style="31" customWidth="1"/>
    <col min="7" max="7" width="1.28515625" style="31" customWidth="1"/>
    <col min="8" max="8" width="12.85546875" style="31" customWidth="1"/>
    <col min="9" max="9" width="1.28515625" style="31" customWidth="1"/>
    <col min="10" max="10" width="12.85546875" style="31" bestFit="1" customWidth="1"/>
    <col min="11" max="11" width="1.28515625" style="31" customWidth="1"/>
    <col min="12" max="12" width="10" style="31" customWidth="1"/>
    <col min="13" max="13" width="1.28515625" style="31" customWidth="1"/>
    <col min="14" max="14" width="9.140625" style="31" customWidth="1"/>
    <col min="15" max="15" width="1.28515625" style="31" customWidth="1"/>
    <col min="16" max="16" width="6" style="31" bestFit="1" customWidth="1"/>
    <col min="17" max="17" width="1.28515625" style="31" customWidth="1"/>
    <col min="18" max="18" width="14.42578125" style="31" bestFit="1" customWidth="1"/>
    <col min="19" max="19" width="1.28515625" style="31" customWidth="1"/>
    <col min="20" max="20" width="16.140625" style="31" bestFit="1" customWidth="1"/>
    <col min="21" max="21" width="1.28515625" style="31" customWidth="1"/>
    <col min="22" max="22" width="5.5703125" style="31" bestFit="1" customWidth="1"/>
    <col min="23" max="23" width="1.28515625" style="31" customWidth="1"/>
    <col min="24" max="24" width="11.28515625" style="31" customWidth="1"/>
    <col min="25" max="25" width="1.28515625" style="31" customWidth="1"/>
    <col min="26" max="26" width="6.7109375" style="31" bestFit="1" customWidth="1"/>
    <col min="27" max="27" width="1.28515625" style="31" customWidth="1"/>
    <col min="28" max="28" width="14.5703125" style="31" bestFit="1" customWidth="1"/>
    <col min="29" max="29" width="1.28515625" style="31" customWidth="1"/>
    <col min="30" max="30" width="5.42578125" style="31" bestFit="1" customWidth="1"/>
    <col min="31" max="31" width="1.28515625" style="31" customWidth="1"/>
    <col min="32" max="32" width="11.7109375" style="31" customWidth="1"/>
    <col min="33" max="33" width="1.28515625" style="31" customWidth="1"/>
    <col min="34" max="34" width="9.85546875" style="31" customWidth="1"/>
    <col min="35" max="35" width="1.28515625" style="31" customWidth="1"/>
    <col min="36" max="36" width="11.28515625" style="31" customWidth="1"/>
    <col min="37" max="37" width="1.28515625" style="31" customWidth="1"/>
    <col min="38" max="38" width="14.28515625" style="31" customWidth="1"/>
    <col min="39" max="39" width="0.28515625" style="31" customWidth="1"/>
    <col min="40" max="16384" width="9.140625" style="31"/>
  </cols>
  <sheetData>
    <row r="1" spans="1:38" ht="29.1" customHeight="1" x14ac:dyDescent="0.2">
      <c r="A1" s="73" t="s">
        <v>100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</row>
    <row r="2" spans="1:38" ht="21.75" customHeight="1" x14ac:dyDescent="0.2">
      <c r="A2" s="73" t="s">
        <v>0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  <c r="AJ2" s="73"/>
      <c r="AK2" s="73"/>
      <c r="AL2" s="73"/>
    </row>
    <row r="3" spans="1:38" ht="21.75" customHeight="1" x14ac:dyDescent="0.2">
      <c r="A3" s="73" t="s">
        <v>1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  <c r="AJ3" s="73"/>
      <c r="AK3" s="73"/>
      <c r="AL3" s="73"/>
    </row>
    <row r="4" spans="1:38" ht="14.45" customHeight="1" x14ac:dyDescent="0.2"/>
    <row r="5" spans="1:38" ht="28.5" customHeight="1" x14ac:dyDescent="0.2">
      <c r="A5" s="1" t="s">
        <v>34</v>
      </c>
      <c r="B5" s="74" t="s">
        <v>35</v>
      </c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74"/>
      <c r="AB5" s="74"/>
      <c r="AC5" s="74"/>
      <c r="AD5" s="74"/>
      <c r="AE5" s="74"/>
      <c r="AF5" s="74"/>
      <c r="AG5" s="74"/>
      <c r="AH5" s="74"/>
      <c r="AI5" s="74"/>
      <c r="AJ5" s="74"/>
      <c r="AK5" s="74"/>
      <c r="AL5" s="74"/>
    </row>
    <row r="6" spans="1:38" ht="28.5" customHeight="1" x14ac:dyDescent="0.2">
      <c r="A6" s="75" t="s">
        <v>36</v>
      </c>
      <c r="B6" s="75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 t="s">
        <v>4</v>
      </c>
      <c r="Q6" s="75"/>
      <c r="R6" s="75"/>
      <c r="S6" s="75"/>
      <c r="T6" s="75"/>
      <c r="V6" s="75" t="s">
        <v>5</v>
      </c>
      <c r="W6" s="75"/>
      <c r="X6" s="75"/>
      <c r="Y6" s="75"/>
      <c r="Z6" s="75"/>
      <c r="AA6" s="75"/>
      <c r="AB6" s="75"/>
      <c r="AD6" s="75" t="s">
        <v>6</v>
      </c>
      <c r="AE6" s="75"/>
      <c r="AF6" s="75"/>
      <c r="AG6" s="75"/>
      <c r="AH6" s="75"/>
      <c r="AI6" s="75"/>
      <c r="AJ6" s="75"/>
      <c r="AK6" s="75"/>
      <c r="AL6" s="75"/>
    </row>
    <row r="7" spans="1:38" ht="28.5" customHeight="1" x14ac:dyDescent="0.2">
      <c r="A7" s="32"/>
      <c r="B7" s="32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V7" s="76" t="s">
        <v>7</v>
      </c>
      <c r="W7" s="76"/>
      <c r="X7" s="76"/>
      <c r="Y7" s="32"/>
      <c r="Z7" s="76" t="s">
        <v>8</v>
      </c>
      <c r="AA7" s="76"/>
      <c r="AB7" s="76"/>
      <c r="AD7" s="32"/>
      <c r="AE7" s="32"/>
      <c r="AF7" s="32"/>
      <c r="AG7" s="32"/>
      <c r="AH7" s="32"/>
      <c r="AI7" s="32"/>
      <c r="AJ7" s="32"/>
      <c r="AK7" s="32"/>
      <c r="AL7" s="32"/>
    </row>
    <row r="8" spans="1:38" s="38" customFormat="1" ht="51.75" customHeight="1" x14ac:dyDescent="0.2">
      <c r="A8" s="81" t="s">
        <v>37</v>
      </c>
      <c r="B8" s="81"/>
      <c r="D8" s="9" t="s">
        <v>38</v>
      </c>
      <c r="F8" s="9" t="s">
        <v>39</v>
      </c>
      <c r="H8" s="9" t="s">
        <v>40</v>
      </c>
      <c r="J8" s="9" t="s">
        <v>41</v>
      </c>
      <c r="L8" s="9" t="s">
        <v>42</v>
      </c>
      <c r="N8" s="9" t="s">
        <v>21</v>
      </c>
      <c r="P8" s="9" t="s">
        <v>10</v>
      </c>
      <c r="R8" s="9" t="s">
        <v>11</v>
      </c>
      <c r="T8" s="9" t="s">
        <v>12</v>
      </c>
      <c r="V8" s="10" t="s">
        <v>10</v>
      </c>
      <c r="W8" s="39"/>
      <c r="X8" s="10" t="s">
        <v>11</v>
      </c>
      <c r="Z8" s="10" t="s">
        <v>10</v>
      </c>
      <c r="AA8" s="39"/>
      <c r="AB8" s="10" t="s">
        <v>13</v>
      </c>
      <c r="AD8" s="9" t="s">
        <v>10</v>
      </c>
      <c r="AF8" s="9" t="s">
        <v>14</v>
      </c>
      <c r="AH8" s="9" t="s">
        <v>11</v>
      </c>
      <c r="AJ8" s="9" t="s">
        <v>12</v>
      </c>
      <c r="AL8" s="9" t="s">
        <v>102</v>
      </c>
    </row>
    <row r="9" spans="1:38" s="12" customFormat="1" ht="28.5" customHeight="1" x14ac:dyDescent="0.2">
      <c r="A9" s="82" t="s">
        <v>43</v>
      </c>
      <c r="B9" s="82"/>
      <c r="D9" s="28" t="s">
        <v>44</v>
      </c>
      <c r="F9" s="28" t="s">
        <v>44</v>
      </c>
      <c r="H9" s="28" t="s">
        <v>45</v>
      </c>
      <c r="J9" s="28" t="s">
        <v>46</v>
      </c>
      <c r="L9" s="30">
        <v>23</v>
      </c>
      <c r="N9" s="30">
        <v>23</v>
      </c>
      <c r="P9" s="37">
        <v>5000</v>
      </c>
      <c r="R9" s="27">
        <v>5100695325</v>
      </c>
      <c r="S9" s="20"/>
      <c r="T9" s="27">
        <v>4753351320</v>
      </c>
      <c r="U9" s="20"/>
      <c r="V9" s="27">
        <v>0</v>
      </c>
      <c r="W9" s="20"/>
      <c r="X9" s="27">
        <v>0</v>
      </c>
      <c r="Y9" s="20"/>
      <c r="Z9" s="27">
        <v>5000</v>
      </c>
      <c r="AA9" s="20"/>
      <c r="AB9" s="27">
        <v>5000000000</v>
      </c>
      <c r="AD9" s="37">
        <v>0</v>
      </c>
      <c r="AF9" s="37">
        <v>0</v>
      </c>
      <c r="AH9" s="37">
        <v>0</v>
      </c>
      <c r="AJ9" s="37">
        <v>0</v>
      </c>
      <c r="AL9" s="30">
        <v>0</v>
      </c>
    </row>
    <row r="10" spans="1:38" s="12" customFormat="1" ht="28.5" customHeight="1" x14ac:dyDescent="0.2">
      <c r="A10" s="78" t="s">
        <v>19</v>
      </c>
      <c r="B10" s="78"/>
      <c r="D10" s="17"/>
      <c r="F10" s="17"/>
      <c r="H10" s="17"/>
      <c r="J10" s="17"/>
      <c r="L10" s="17"/>
      <c r="N10" s="17"/>
      <c r="P10" s="17">
        <v>5000</v>
      </c>
      <c r="R10" s="23">
        <v>5100695325</v>
      </c>
      <c r="S10" s="20"/>
      <c r="T10" s="23">
        <v>4753351320</v>
      </c>
      <c r="U10" s="20"/>
      <c r="V10" s="23">
        <v>0</v>
      </c>
      <c r="W10" s="20"/>
      <c r="X10" s="23">
        <v>0</v>
      </c>
      <c r="Y10" s="20"/>
      <c r="Z10" s="23">
        <v>5000</v>
      </c>
      <c r="AA10" s="20"/>
      <c r="AB10" s="23">
        <v>5000000000</v>
      </c>
      <c r="AD10" s="17">
        <v>0</v>
      </c>
      <c r="AF10" s="17"/>
      <c r="AH10" s="17">
        <v>0</v>
      </c>
      <c r="AJ10" s="17">
        <v>0</v>
      </c>
      <c r="AL10" s="18">
        <v>0</v>
      </c>
    </row>
  </sheetData>
  <mergeCells count="13">
    <mergeCell ref="V7:X7"/>
    <mergeCell ref="Z7:AB7"/>
    <mergeCell ref="A8:B8"/>
    <mergeCell ref="A9:B9"/>
    <mergeCell ref="A10:B10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4"/>
  <sheetViews>
    <sheetView rightToLeft="1" workbookViewId="0">
      <selection activeCell="B31" sqref="B31"/>
    </sheetView>
  </sheetViews>
  <sheetFormatPr defaultRowHeight="12.75" x14ac:dyDescent="0.2"/>
  <cols>
    <col min="1" max="1" width="6.28515625" bestFit="1" customWidth="1"/>
    <col min="2" max="2" width="25" customWidth="1"/>
    <col min="3" max="3" width="1.28515625" customWidth="1"/>
    <col min="4" max="4" width="19" customWidth="1"/>
    <col min="5" max="5" width="1.28515625" customWidth="1"/>
    <col min="6" max="6" width="16.42578125" customWidth="1"/>
    <col min="7" max="7" width="1.28515625" customWidth="1"/>
    <col min="8" max="8" width="20" customWidth="1"/>
    <col min="9" max="9" width="1.28515625" customWidth="1"/>
    <col min="10" max="10" width="16.85546875" customWidth="1"/>
    <col min="11" max="11" width="1.28515625" customWidth="1"/>
    <col min="12" max="12" width="18.28515625" bestFit="1" customWidth="1"/>
    <col min="13" max="13" width="0.28515625" customWidth="1"/>
  </cols>
  <sheetData>
    <row r="1" spans="1:12" ht="29.1" customHeight="1" x14ac:dyDescent="0.2">
      <c r="A1" s="73" t="s">
        <v>100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</row>
    <row r="2" spans="1:12" ht="21.75" customHeight="1" x14ac:dyDescent="0.2">
      <c r="A2" s="73" t="s">
        <v>0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</row>
    <row r="3" spans="1:12" ht="21.75" customHeight="1" x14ac:dyDescent="0.2">
      <c r="A3" s="73" t="s">
        <v>1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</row>
    <row r="4" spans="1:12" ht="14.45" customHeight="1" x14ac:dyDescent="0.2"/>
    <row r="5" spans="1:12" ht="26.25" customHeight="1" x14ac:dyDescent="0.2">
      <c r="A5" s="33" t="s">
        <v>47</v>
      </c>
      <c r="B5" s="74" t="s">
        <v>48</v>
      </c>
      <c r="C5" s="74"/>
      <c r="D5" s="74"/>
      <c r="E5" s="74"/>
      <c r="F5" s="74"/>
      <c r="G5" s="74"/>
      <c r="H5" s="74"/>
      <c r="I5" s="74"/>
      <c r="J5" s="74"/>
      <c r="K5" s="74"/>
      <c r="L5" s="74"/>
    </row>
    <row r="6" spans="1:12" ht="26.25" customHeight="1" x14ac:dyDescent="0.2">
      <c r="A6" s="12"/>
      <c r="B6" s="12"/>
      <c r="C6" s="12"/>
      <c r="D6" s="2" t="s">
        <v>4</v>
      </c>
      <c r="E6" s="12"/>
      <c r="F6" s="75" t="s">
        <v>5</v>
      </c>
      <c r="G6" s="75"/>
      <c r="H6" s="75"/>
      <c r="I6" s="12"/>
      <c r="J6" s="2" t="s">
        <v>6</v>
      </c>
      <c r="K6" s="12"/>
      <c r="L6" s="12"/>
    </row>
    <row r="7" spans="1:12" ht="26.25" customHeight="1" x14ac:dyDescent="0.2">
      <c r="A7" s="12"/>
      <c r="B7" s="12"/>
      <c r="C7" s="12"/>
      <c r="D7" s="13"/>
      <c r="E7" s="12"/>
      <c r="F7" s="13"/>
      <c r="G7" s="13"/>
      <c r="H7" s="13"/>
      <c r="I7" s="12"/>
      <c r="J7" s="13"/>
      <c r="K7" s="12"/>
      <c r="L7" s="12"/>
    </row>
    <row r="8" spans="1:12" ht="26.25" customHeight="1" x14ac:dyDescent="0.2">
      <c r="A8" s="75" t="s">
        <v>110</v>
      </c>
      <c r="B8" s="75"/>
      <c r="C8" s="12"/>
      <c r="D8" s="2" t="s">
        <v>49</v>
      </c>
      <c r="E8" s="12"/>
      <c r="F8" s="2" t="s">
        <v>50</v>
      </c>
      <c r="G8" s="12"/>
      <c r="H8" s="2" t="s">
        <v>51</v>
      </c>
      <c r="I8" s="12"/>
      <c r="J8" s="2" t="s">
        <v>49</v>
      </c>
      <c r="K8" s="12"/>
      <c r="L8" s="2" t="s">
        <v>102</v>
      </c>
    </row>
    <row r="9" spans="1:12" ht="26.25" customHeight="1" x14ac:dyDescent="0.2">
      <c r="A9" s="79" t="s">
        <v>113</v>
      </c>
      <c r="B9" s="79"/>
      <c r="C9" s="12"/>
      <c r="D9" s="19">
        <v>164343560</v>
      </c>
      <c r="E9" s="20"/>
      <c r="F9" s="19">
        <v>5448821003</v>
      </c>
      <c r="G9" s="20"/>
      <c r="H9" s="19">
        <v>5600000000</v>
      </c>
      <c r="I9" s="20"/>
      <c r="J9" s="19">
        <v>13164563</v>
      </c>
      <c r="K9" s="12"/>
      <c r="L9" s="34">
        <v>0</v>
      </c>
    </row>
    <row r="10" spans="1:12" ht="26.25" customHeight="1" x14ac:dyDescent="0.2">
      <c r="A10" s="80" t="s">
        <v>113</v>
      </c>
      <c r="B10" s="80"/>
      <c r="C10" s="12"/>
      <c r="D10" s="21">
        <v>9979500</v>
      </c>
      <c r="E10" s="20"/>
      <c r="F10" s="21">
        <v>41012</v>
      </c>
      <c r="G10" s="20"/>
      <c r="H10" s="21">
        <v>0</v>
      </c>
      <c r="I10" s="20"/>
      <c r="J10" s="21">
        <v>10020512</v>
      </c>
      <c r="K10" s="12"/>
      <c r="L10" s="35">
        <v>0</v>
      </c>
    </row>
    <row r="11" spans="1:12" ht="26.25" customHeight="1" x14ac:dyDescent="0.2">
      <c r="A11" s="80" t="s">
        <v>113</v>
      </c>
      <c r="B11" s="80"/>
      <c r="C11" s="12"/>
      <c r="D11" s="21">
        <v>98674212783</v>
      </c>
      <c r="E11" s="20"/>
      <c r="F11" s="21">
        <v>250271994</v>
      </c>
      <c r="G11" s="20"/>
      <c r="H11" s="21">
        <v>98848158586</v>
      </c>
      <c r="I11" s="20"/>
      <c r="J11" s="21">
        <v>76326191</v>
      </c>
      <c r="K11" s="12"/>
      <c r="L11" s="35">
        <v>0</v>
      </c>
    </row>
    <row r="12" spans="1:12" ht="26.25" customHeight="1" x14ac:dyDescent="0.2">
      <c r="A12" s="80" t="s">
        <v>113</v>
      </c>
      <c r="B12" s="80"/>
      <c r="C12" s="12"/>
      <c r="D12" s="21">
        <v>50518071691</v>
      </c>
      <c r="E12" s="20"/>
      <c r="F12" s="21">
        <v>250301052</v>
      </c>
      <c r="G12" s="20"/>
      <c r="H12" s="21">
        <v>50684946914</v>
      </c>
      <c r="I12" s="20"/>
      <c r="J12" s="21">
        <v>83425829</v>
      </c>
      <c r="K12" s="12"/>
      <c r="L12" s="35">
        <v>0</v>
      </c>
    </row>
    <row r="13" spans="1:12" ht="26.25" customHeight="1" x14ac:dyDescent="0.2">
      <c r="A13" s="80" t="s">
        <v>113</v>
      </c>
      <c r="B13" s="80"/>
      <c r="C13" s="12"/>
      <c r="D13" s="22">
        <v>1635416</v>
      </c>
      <c r="E13" s="20"/>
      <c r="F13" s="22">
        <v>49758448</v>
      </c>
      <c r="G13" s="20"/>
      <c r="H13" s="22">
        <v>27151282</v>
      </c>
      <c r="I13" s="20"/>
      <c r="J13" s="22">
        <v>24242582</v>
      </c>
      <c r="K13" s="12"/>
      <c r="L13" s="36">
        <v>0</v>
      </c>
    </row>
    <row r="14" spans="1:12" ht="26.25" customHeight="1" x14ac:dyDescent="0.2">
      <c r="A14" s="78" t="s">
        <v>19</v>
      </c>
      <c r="B14" s="78"/>
      <c r="C14" s="12"/>
      <c r="D14" s="23">
        <f>SUM(D9:D13)</f>
        <v>149368242950</v>
      </c>
      <c r="E14" s="20"/>
      <c r="F14" s="23">
        <f>SUM(F9:F13)</f>
        <v>5999193509</v>
      </c>
      <c r="G14" s="20"/>
      <c r="H14" s="23">
        <f>SUM(H9:H13)</f>
        <v>155160256782</v>
      </c>
      <c r="I14" s="20"/>
      <c r="J14" s="23">
        <f>SUM(J9:J13)</f>
        <v>207179677</v>
      </c>
      <c r="K14" s="12"/>
      <c r="L14" s="18">
        <f>SUM(L9:L13)</f>
        <v>0</v>
      </c>
    </row>
  </sheetData>
  <mergeCells count="12">
    <mergeCell ref="A13:B13"/>
    <mergeCell ref="A14:B14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7"/>
  <sheetViews>
    <sheetView rightToLeft="1" topLeftCell="A4" workbookViewId="0">
      <selection activeCell="B31" sqref="B31"/>
    </sheetView>
  </sheetViews>
  <sheetFormatPr defaultRowHeight="12.75" x14ac:dyDescent="0.2"/>
  <cols>
    <col min="1" max="1" width="2.5703125" customWidth="1"/>
    <col min="2" max="2" width="50.57031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7.28515625" bestFit="1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73" t="s">
        <v>100</v>
      </c>
      <c r="B1" s="73"/>
      <c r="C1" s="73"/>
      <c r="D1" s="73"/>
      <c r="E1" s="73"/>
      <c r="F1" s="73"/>
      <c r="G1" s="73"/>
      <c r="H1" s="73"/>
      <c r="I1" s="73"/>
      <c r="J1" s="73"/>
    </row>
    <row r="2" spans="1:10" ht="21.75" customHeight="1" x14ac:dyDescent="0.2">
      <c r="A2" s="73" t="s">
        <v>54</v>
      </c>
      <c r="B2" s="73"/>
      <c r="C2" s="73"/>
      <c r="D2" s="73"/>
      <c r="E2" s="73"/>
      <c r="F2" s="73"/>
      <c r="G2" s="73"/>
      <c r="H2" s="73"/>
      <c r="I2" s="73"/>
      <c r="J2" s="73"/>
    </row>
    <row r="3" spans="1:10" ht="21.75" customHeight="1" x14ac:dyDescent="0.2">
      <c r="A3" s="73" t="s">
        <v>1</v>
      </c>
      <c r="B3" s="73"/>
      <c r="C3" s="73"/>
      <c r="D3" s="73"/>
      <c r="E3" s="73"/>
      <c r="F3" s="73"/>
      <c r="G3" s="73"/>
      <c r="H3" s="73"/>
      <c r="I3" s="73"/>
      <c r="J3" s="73"/>
    </row>
    <row r="4" spans="1:10" ht="14.45" customHeight="1" x14ac:dyDescent="0.2">
      <c r="A4" s="12"/>
      <c r="B4" s="12"/>
      <c r="C4" s="12"/>
      <c r="D4" s="12"/>
      <c r="E4" s="12"/>
      <c r="F4" s="12"/>
      <c r="G4" s="12"/>
      <c r="H4" s="12"/>
      <c r="I4" s="12"/>
      <c r="J4" s="12"/>
    </row>
    <row r="5" spans="1:10" ht="26.25" customHeight="1" x14ac:dyDescent="0.2">
      <c r="A5" s="33" t="s">
        <v>55</v>
      </c>
      <c r="B5" s="74" t="s">
        <v>106</v>
      </c>
      <c r="C5" s="74"/>
      <c r="D5" s="74"/>
      <c r="E5" s="74"/>
      <c r="F5" s="74"/>
      <c r="G5" s="74"/>
      <c r="H5" s="74"/>
      <c r="I5" s="74"/>
      <c r="J5" s="74"/>
    </row>
    <row r="6" spans="1:10" ht="26.25" customHeight="1" x14ac:dyDescent="0.2">
      <c r="A6" s="12"/>
      <c r="B6" s="12"/>
      <c r="C6" s="12"/>
      <c r="D6" s="12"/>
      <c r="E6" s="12"/>
      <c r="F6" s="41"/>
      <c r="G6" s="12"/>
      <c r="H6" s="12"/>
      <c r="I6" s="12"/>
      <c r="J6" s="12"/>
    </row>
    <row r="7" spans="1:10" ht="26.25" customHeight="1" x14ac:dyDescent="0.2">
      <c r="A7" s="75" t="s">
        <v>56</v>
      </c>
      <c r="B7" s="75"/>
      <c r="C7" s="12"/>
      <c r="D7" s="2" t="s">
        <v>57</v>
      </c>
      <c r="E7" s="12"/>
      <c r="F7" s="50" t="s">
        <v>49</v>
      </c>
      <c r="G7" s="12"/>
      <c r="H7" s="2" t="s">
        <v>58</v>
      </c>
      <c r="I7" s="12"/>
      <c r="J7" s="2" t="s">
        <v>115</v>
      </c>
    </row>
    <row r="8" spans="1:10" ht="26.25" customHeight="1" x14ac:dyDescent="0.2">
      <c r="A8" s="79" t="s">
        <v>105</v>
      </c>
      <c r="B8" s="79"/>
      <c r="C8" s="12"/>
      <c r="D8" s="24" t="s">
        <v>59</v>
      </c>
      <c r="E8" s="12"/>
      <c r="F8" s="56">
        <f>'درآمد سرمایه‌گذاری در سهام'!T12</f>
        <v>15964740742780</v>
      </c>
      <c r="G8" s="12"/>
      <c r="H8" s="14">
        <v>0</v>
      </c>
      <c r="I8" s="12"/>
      <c r="J8" s="14">
        <v>0</v>
      </c>
    </row>
    <row r="9" spans="1:10" ht="26.25" customHeight="1" x14ac:dyDescent="0.2">
      <c r="A9" s="80" t="s">
        <v>107</v>
      </c>
      <c r="B9" s="80"/>
      <c r="C9" s="12"/>
      <c r="D9" s="25" t="s">
        <v>60</v>
      </c>
      <c r="E9" s="12"/>
      <c r="F9" s="54">
        <f>'درآمد سرمایه‌گذاری در صندوق'!J15</f>
        <v>209098887157</v>
      </c>
      <c r="G9" s="12"/>
      <c r="H9" s="15">
        <v>5.22</v>
      </c>
      <c r="I9" s="12"/>
      <c r="J9" s="15">
        <v>0.55000000000000004</v>
      </c>
    </row>
    <row r="10" spans="1:10" ht="26.25" customHeight="1" x14ac:dyDescent="0.2">
      <c r="A10" s="80" t="s">
        <v>108</v>
      </c>
      <c r="B10" s="80"/>
      <c r="C10" s="12"/>
      <c r="D10" s="25" t="s">
        <v>61</v>
      </c>
      <c r="E10" s="12"/>
      <c r="F10" s="54">
        <f>'درآمد سرمایه‌گذاری در اوراق به'!J10</f>
        <v>131858131</v>
      </c>
      <c r="G10" s="12"/>
      <c r="H10" s="15">
        <v>0</v>
      </c>
      <c r="I10" s="12"/>
      <c r="J10" s="15">
        <v>0</v>
      </c>
    </row>
    <row r="11" spans="1:10" ht="26.25" customHeight="1" x14ac:dyDescent="0.2">
      <c r="A11" s="80" t="s">
        <v>109</v>
      </c>
      <c r="B11" s="80"/>
      <c r="C11" s="12"/>
      <c r="D11" s="25" t="s">
        <v>62</v>
      </c>
      <c r="E11" s="12"/>
      <c r="F11" s="54">
        <f>'درآمد سپرده بانکی'!D13</f>
        <v>674659</v>
      </c>
      <c r="G11" s="12"/>
      <c r="H11" s="15">
        <v>0</v>
      </c>
      <c r="I11" s="12"/>
      <c r="J11" s="15">
        <v>0</v>
      </c>
    </row>
    <row r="12" spans="1:10" ht="26.25" customHeight="1" x14ac:dyDescent="0.2">
      <c r="A12" s="78" t="s">
        <v>19</v>
      </c>
      <c r="B12" s="78"/>
      <c r="C12" s="12"/>
      <c r="D12" s="17"/>
      <c r="E12" s="12"/>
      <c r="F12" s="23">
        <f>SUM(F8:F11)</f>
        <v>16173972162727</v>
      </c>
      <c r="G12" s="12"/>
      <c r="H12" s="18">
        <f>SUM(H8:H11)</f>
        <v>5.22</v>
      </c>
      <c r="I12" s="12"/>
      <c r="J12" s="18">
        <f>SUM(J8:J11)</f>
        <v>0.55000000000000004</v>
      </c>
    </row>
    <row r="13" spans="1:10" x14ac:dyDescent="0.2">
      <c r="F13" s="40"/>
    </row>
    <row r="14" spans="1:10" x14ac:dyDescent="0.2">
      <c r="F14" s="40"/>
    </row>
    <row r="15" spans="1:10" x14ac:dyDescent="0.2">
      <c r="F15" s="40"/>
    </row>
    <row r="16" spans="1:10" x14ac:dyDescent="0.2">
      <c r="F16" s="40"/>
    </row>
    <row r="17" spans="6:6" x14ac:dyDescent="0.2">
      <c r="F17" s="40"/>
    </row>
  </sheetData>
  <mergeCells count="10">
    <mergeCell ref="A12:B12"/>
    <mergeCell ref="A8:B8"/>
    <mergeCell ref="A9:B9"/>
    <mergeCell ref="A10:B10"/>
    <mergeCell ref="A11:B11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V27"/>
  <sheetViews>
    <sheetView rightToLeft="1" zoomScaleNormal="100" workbookViewId="0">
      <selection activeCell="B31" sqref="B31"/>
    </sheetView>
  </sheetViews>
  <sheetFormatPr defaultRowHeight="12.75" x14ac:dyDescent="0.2"/>
  <cols>
    <col min="1" max="1" width="6.140625" bestFit="1" customWidth="1"/>
    <col min="2" max="2" width="18.140625" customWidth="1"/>
    <col min="3" max="3" width="1.28515625" customWidth="1"/>
    <col min="4" max="4" width="14.85546875" bestFit="1" customWidth="1"/>
    <col min="5" max="5" width="1.28515625" customWidth="1"/>
    <col min="6" max="6" width="22.42578125" customWidth="1"/>
    <col min="7" max="7" width="1.28515625" customWidth="1"/>
    <col min="8" max="8" width="21.28515625" customWidth="1"/>
    <col min="9" max="9" width="1.28515625" customWidth="1"/>
    <col min="10" max="10" width="21.5703125" customWidth="1"/>
    <col min="11" max="11" width="1.28515625" customWidth="1"/>
    <col min="12" max="12" width="20.28515625" customWidth="1"/>
    <col min="13" max="13" width="1.28515625" customWidth="1"/>
    <col min="14" max="14" width="21.42578125" customWidth="1"/>
    <col min="15" max="15" width="1.28515625" customWidth="1"/>
    <col min="16" max="16" width="22.7109375" customWidth="1"/>
    <col min="17" max="17" width="1.28515625" customWidth="1"/>
    <col min="18" max="18" width="20.28515625" customWidth="1"/>
    <col min="19" max="19" width="1.28515625" customWidth="1"/>
    <col min="20" max="20" width="21.85546875" customWidth="1"/>
    <col min="21" max="21" width="1.28515625" customWidth="1"/>
    <col min="22" max="22" width="19.140625" customWidth="1"/>
    <col min="23" max="23" width="0.28515625" customWidth="1"/>
  </cols>
  <sheetData>
    <row r="1" spans="1:22" ht="29.1" customHeight="1" x14ac:dyDescent="0.2">
      <c r="A1" s="73" t="s">
        <v>100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</row>
    <row r="2" spans="1:22" ht="21.75" customHeight="1" x14ac:dyDescent="0.2">
      <c r="A2" s="73" t="s">
        <v>54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</row>
    <row r="3" spans="1:22" ht="21.75" customHeight="1" x14ac:dyDescent="0.2">
      <c r="A3" s="73" t="s">
        <v>1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</row>
    <row r="4" spans="1:22" ht="14.45" customHeight="1" x14ac:dyDescent="0.2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</row>
    <row r="5" spans="1:22" ht="26.25" customHeight="1" x14ac:dyDescent="0.2">
      <c r="A5" s="33" t="s">
        <v>63</v>
      </c>
      <c r="B5" s="74" t="s">
        <v>105</v>
      </c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</row>
    <row r="6" spans="1:22" ht="26.25" customHeight="1" x14ac:dyDescent="0.2">
      <c r="A6" s="12"/>
      <c r="B6" s="12"/>
      <c r="C6" s="12"/>
      <c r="D6" s="75" t="s">
        <v>64</v>
      </c>
      <c r="E6" s="75"/>
      <c r="F6" s="75"/>
      <c r="G6" s="75"/>
      <c r="H6" s="75"/>
      <c r="I6" s="75"/>
      <c r="J6" s="75"/>
      <c r="K6" s="75"/>
      <c r="L6" s="75"/>
      <c r="M6" s="12"/>
      <c r="N6" s="75" t="s">
        <v>65</v>
      </c>
      <c r="O6" s="75"/>
      <c r="P6" s="75"/>
      <c r="Q6" s="75"/>
      <c r="R6" s="75"/>
      <c r="S6" s="75"/>
      <c r="T6" s="75"/>
      <c r="U6" s="75"/>
      <c r="V6" s="75"/>
    </row>
    <row r="7" spans="1:22" ht="26.25" customHeight="1" x14ac:dyDescent="0.2">
      <c r="A7" s="12"/>
      <c r="B7" s="12"/>
      <c r="C7" s="12"/>
      <c r="D7" s="13"/>
      <c r="E7" s="13"/>
      <c r="F7" s="13"/>
      <c r="G7" s="13"/>
      <c r="H7" s="13"/>
      <c r="I7" s="13"/>
      <c r="J7" s="76" t="s">
        <v>19</v>
      </c>
      <c r="K7" s="76"/>
      <c r="L7" s="76"/>
      <c r="M7" s="12"/>
      <c r="N7" s="13"/>
      <c r="O7" s="13"/>
      <c r="P7" s="13"/>
      <c r="Q7" s="13"/>
      <c r="R7" s="13"/>
      <c r="S7" s="13"/>
      <c r="T7" s="76" t="s">
        <v>19</v>
      </c>
      <c r="U7" s="76"/>
      <c r="V7" s="76"/>
    </row>
    <row r="8" spans="1:22" ht="26.25" customHeight="1" x14ac:dyDescent="0.2">
      <c r="A8" s="75" t="s">
        <v>66</v>
      </c>
      <c r="B8" s="75"/>
      <c r="C8" s="12"/>
      <c r="D8" s="2" t="s">
        <v>67</v>
      </c>
      <c r="E8" s="12"/>
      <c r="F8" s="2" t="s">
        <v>68</v>
      </c>
      <c r="G8" s="12"/>
      <c r="H8" s="2" t="s">
        <v>69</v>
      </c>
      <c r="I8" s="12"/>
      <c r="J8" s="4" t="s">
        <v>49</v>
      </c>
      <c r="K8" s="13"/>
      <c r="L8" s="4" t="s">
        <v>58</v>
      </c>
      <c r="M8" s="12"/>
      <c r="N8" s="2" t="s">
        <v>67</v>
      </c>
      <c r="P8" s="50" t="s">
        <v>68</v>
      </c>
      <c r="Q8" s="12"/>
      <c r="R8" s="2" t="s">
        <v>69</v>
      </c>
      <c r="S8" s="12"/>
      <c r="T8" s="4" t="s">
        <v>49</v>
      </c>
      <c r="U8" s="13"/>
      <c r="V8" s="4" t="s">
        <v>58</v>
      </c>
    </row>
    <row r="9" spans="1:22" ht="26.25" customHeight="1" x14ac:dyDescent="0.2">
      <c r="A9" s="79" t="s">
        <v>16</v>
      </c>
      <c r="B9" s="79"/>
      <c r="C9" s="12"/>
      <c r="D9" s="19">
        <v>0</v>
      </c>
      <c r="E9" s="20"/>
      <c r="F9" s="19">
        <v>-6224819280707</v>
      </c>
      <c r="G9" s="20"/>
      <c r="H9" s="19">
        <v>2507341690754</v>
      </c>
      <c r="I9" s="20"/>
      <c r="J9" s="19">
        <f>SUM(D9:H9)</f>
        <v>-3717477589953</v>
      </c>
      <c r="K9" s="12"/>
      <c r="L9" s="14">
        <v>89.01</v>
      </c>
      <c r="M9" s="12"/>
      <c r="N9" s="19">
        <v>822172229960</v>
      </c>
      <c r="P9" s="56">
        <v>9301089474887</v>
      </c>
      <c r="Q9" s="20"/>
      <c r="R9" s="19">
        <v>6395573814779</v>
      </c>
      <c r="S9" s="20"/>
      <c r="T9" s="19">
        <f>SUM(N9:R9)</f>
        <v>16518835519626</v>
      </c>
      <c r="U9" s="12"/>
      <c r="V9" s="14">
        <v>88.33</v>
      </c>
    </row>
    <row r="10" spans="1:22" ht="26.25" customHeight="1" x14ac:dyDescent="0.2">
      <c r="A10" s="80" t="s">
        <v>17</v>
      </c>
      <c r="B10" s="80"/>
      <c r="C10" s="12"/>
      <c r="D10" s="21">
        <v>0</v>
      </c>
      <c r="E10" s="20"/>
      <c r="F10" s="21">
        <v>-412236706068</v>
      </c>
      <c r="G10" s="20"/>
      <c r="H10" s="21">
        <v>-1589998524</v>
      </c>
      <c r="I10" s="20"/>
      <c r="J10" s="21">
        <f>SUM(D10:H10)</f>
        <v>-413826704592</v>
      </c>
      <c r="K10" s="12"/>
      <c r="L10" s="15">
        <v>0</v>
      </c>
      <c r="M10" s="12"/>
      <c r="N10" s="21">
        <v>1173639547520</v>
      </c>
      <c r="P10" s="54">
        <v>-1480344380991</v>
      </c>
      <c r="Q10" s="20"/>
      <c r="R10" s="21">
        <v>-24604469543</v>
      </c>
      <c r="S10" s="20"/>
      <c r="T10" s="21">
        <f>SUM(N10:R10)</f>
        <v>-331309303014</v>
      </c>
      <c r="U10" s="12"/>
      <c r="V10" s="15">
        <v>0</v>
      </c>
    </row>
    <row r="11" spans="1:22" ht="26.25" customHeight="1" x14ac:dyDescent="0.2">
      <c r="A11" s="77" t="s">
        <v>103</v>
      </c>
      <c r="B11" s="77"/>
      <c r="C11" s="12"/>
      <c r="D11" s="22">
        <v>0</v>
      </c>
      <c r="E11" s="20"/>
      <c r="F11" s="22">
        <v>-254171827515</v>
      </c>
      <c r="G11" s="20"/>
      <c r="H11" s="22">
        <v>-7914703389</v>
      </c>
      <c r="I11" s="20"/>
      <c r="J11" s="22">
        <f>SUM(D11:H11)</f>
        <v>-262086530904</v>
      </c>
      <c r="K11" s="12"/>
      <c r="L11" s="16">
        <v>0</v>
      </c>
      <c r="M11" s="12"/>
      <c r="N11" s="22">
        <v>0</v>
      </c>
      <c r="P11" s="54">
        <v>-232844301431</v>
      </c>
      <c r="Q11" s="20"/>
      <c r="R11" s="22">
        <v>10058827599</v>
      </c>
      <c r="S11" s="20"/>
      <c r="T11" s="22">
        <f>SUM(N11:R11)</f>
        <v>-222785473832</v>
      </c>
      <c r="U11" s="12"/>
      <c r="V11" s="16">
        <v>0</v>
      </c>
    </row>
    <row r="12" spans="1:22" ht="26.25" customHeight="1" thickBot="1" x14ac:dyDescent="0.25">
      <c r="A12" s="78" t="s">
        <v>19</v>
      </c>
      <c r="B12" s="78"/>
      <c r="C12" s="12"/>
      <c r="D12" s="23">
        <v>0</v>
      </c>
      <c r="E12" s="20"/>
      <c r="F12" s="23">
        <f>SUM(F9:F11)</f>
        <v>-6891227814290</v>
      </c>
      <c r="G12" s="43"/>
      <c r="H12" s="23">
        <f>SUM(H9:H11)</f>
        <v>2497836988841</v>
      </c>
      <c r="I12" s="43"/>
      <c r="J12" s="23">
        <f>SUM(J9:J11)</f>
        <v>-4393390825449</v>
      </c>
      <c r="K12" s="41"/>
      <c r="L12" s="18">
        <f>SUM(L9:L11)</f>
        <v>89.01</v>
      </c>
      <c r="M12" s="41"/>
      <c r="N12" s="23">
        <f>SUM(N9:N11)</f>
        <v>1995811777480</v>
      </c>
      <c r="O12" s="43"/>
      <c r="P12" s="23">
        <f>SUM(P9:P11)</f>
        <v>7587900792465</v>
      </c>
      <c r="Q12" s="43"/>
      <c r="R12" s="23">
        <f>SUM(R9:R11)</f>
        <v>6381028172835</v>
      </c>
      <c r="S12" s="43"/>
      <c r="T12" s="23">
        <f>SUM(T9:T11)</f>
        <v>15964740742780</v>
      </c>
      <c r="U12" s="12"/>
      <c r="V12" s="18">
        <f>SUM(V9:V11)</f>
        <v>88.33</v>
      </c>
    </row>
    <row r="13" spans="1:22" ht="13.5" thickTop="1" x14ac:dyDescent="0.2"/>
    <row r="14" spans="1:22" x14ac:dyDescent="0.2">
      <c r="F14" s="57"/>
      <c r="H14" s="57"/>
      <c r="N14" s="57"/>
      <c r="P14" s="57"/>
      <c r="R14" s="57"/>
    </row>
    <row r="15" spans="1:22" x14ac:dyDescent="0.2">
      <c r="H15" s="57"/>
      <c r="P15" s="57"/>
      <c r="R15" s="57"/>
    </row>
    <row r="16" spans="1:22" x14ac:dyDescent="0.2">
      <c r="H16" s="58"/>
      <c r="P16" s="57"/>
      <c r="R16" s="57"/>
    </row>
    <row r="18" spans="6:18" x14ac:dyDescent="0.2">
      <c r="J18" s="57"/>
      <c r="K18" s="57"/>
      <c r="L18" s="57"/>
      <c r="M18" s="57"/>
      <c r="P18" s="58"/>
      <c r="R18" s="58"/>
    </row>
    <row r="19" spans="6:18" x14ac:dyDescent="0.2">
      <c r="J19" s="57"/>
      <c r="K19" s="57"/>
      <c r="L19" s="57"/>
      <c r="M19" s="57"/>
      <c r="P19" s="58"/>
      <c r="R19" s="58"/>
    </row>
    <row r="20" spans="6:18" x14ac:dyDescent="0.2">
      <c r="J20" s="57"/>
      <c r="K20" s="57"/>
      <c r="L20" s="57"/>
      <c r="M20" s="57"/>
      <c r="P20" s="58"/>
      <c r="R20" s="58"/>
    </row>
    <row r="21" spans="6:18" x14ac:dyDescent="0.2">
      <c r="F21" s="60"/>
      <c r="H21" s="57"/>
      <c r="J21" s="57"/>
      <c r="K21" s="57"/>
      <c r="L21" s="57"/>
      <c r="M21" s="57"/>
      <c r="P21" s="58"/>
      <c r="R21" s="58"/>
    </row>
    <row r="22" spans="6:18" x14ac:dyDescent="0.2">
      <c r="F22" s="59"/>
      <c r="G22" s="57"/>
      <c r="H22" s="57"/>
      <c r="J22" s="57"/>
      <c r="K22" s="57"/>
      <c r="L22" s="57"/>
      <c r="M22" s="57"/>
    </row>
    <row r="23" spans="6:18" x14ac:dyDescent="0.2">
      <c r="F23" s="59"/>
      <c r="G23" s="57"/>
      <c r="H23" s="57"/>
      <c r="I23" s="57"/>
      <c r="J23" s="57"/>
      <c r="K23" s="57"/>
      <c r="L23" s="57"/>
      <c r="M23" s="57"/>
    </row>
    <row r="24" spans="6:18" x14ac:dyDescent="0.2">
      <c r="I24" s="57"/>
      <c r="J24" s="57"/>
      <c r="K24" s="57"/>
      <c r="L24" s="57"/>
      <c r="M24" s="57"/>
    </row>
    <row r="25" spans="6:18" x14ac:dyDescent="0.2">
      <c r="F25" s="57"/>
      <c r="G25" s="57"/>
      <c r="H25" s="57"/>
      <c r="I25" s="57"/>
      <c r="J25" s="57"/>
      <c r="K25" s="57"/>
      <c r="L25" s="57"/>
      <c r="M25" s="57"/>
    </row>
    <row r="26" spans="6:18" x14ac:dyDescent="0.2">
      <c r="F26" s="57"/>
      <c r="G26" s="57"/>
      <c r="H26" s="57"/>
      <c r="I26" s="57"/>
      <c r="J26" s="57"/>
      <c r="K26" s="57"/>
      <c r="L26" s="57"/>
      <c r="M26" s="57"/>
    </row>
    <row r="27" spans="6:18" x14ac:dyDescent="0.2">
      <c r="F27" s="57"/>
      <c r="G27" s="57"/>
      <c r="H27" s="57"/>
      <c r="I27" s="57"/>
      <c r="J27" s="57"/>
    </row>
  </sheetData>
  <mergeCells count="13">
    <mergeCell ref="A10:B10"/>
    <mergeCell ref="A11:B11"/>
    <mergeCell ref="A12:B12"/>
    <mergeCell ref="J7:L7"/>
    <mergeCell ref="T7:V7"/>
    <mergeCell ref="A8:B8"/>
    <mergeCell ref="A9:B9"/>
    <mergeCell ref="A1:V1"/>
    <mergeCell ref="A2:V2"/>
    <mergeCell ref="A3:V3"/>
    <mergeCell ref="B5:V5"/>
    <mergeCell ref="D6:L6"/>
    <mergeCell ref="N6:V6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V31"/>
  <sheetViews>
    <sheetView rightToLeft="1" workbookViewId="0">
      <selection activeCell="B31" sqref="B31"/>
    </sheetView>
  </sheetViews>
  <sheetFormatPr defaultRowHeight="12.75" x14ac:dyDescent="0.2"/>
  <cols>
    <col min="1" max="1" width="6.42578125" bestFit="1" customWidth="1"/>
    <col min="2" max="2" width="27.5703125" customWidth="1"/>
    <col min="3" max="3" width="1.28515625" customWidth="1"/>
    <col min="4" max="4" width="18.28515625" customWidth="1"/>
    <col min="5" max="5" width="1.28515625" customWidth="1"/>
    <col min="6" max="6" width="21.42578125" customWidth="1"/>
    <col min="7" max="7" width="1.28515625" customWidth="1"/>
    <col min="8" max="8" width="19" customWidth="1"/>
    <col min="9" max="9" width="1.28515625" customWidth="1"/>
    <col min="10" max="10" width="19.140625" customWidth="1"/>
    <col min="11" max="11" width="1.28515625" customWidth="1"/>
    <col min="12" max="12" width="19.7109375" customWidth="1"/>
    <col min="13" max="13" width="1.28515625" customWidth="1"/>
    <col min="14" max="14" width="16.42578125" bestFit="1" customWidth="1"/>
    <col min="15" max="15" width="1.28515625" customWidth="1"/>
    <col min="16" max="16" width="19.5703125" customWidth="1"/>
    <col min="17" max="17" width="1.28515625" customWidth="1"/>
    <col min="18" max="18" width="20.85546875" customWidth="1"/>
    <col min="19" max="19" width="1.28515625" customWidth="1"/>
    <col min="20" max="20" width="22.42578125" customWidth="1"/>
    <col min="21" max="21" width="1.28515625" customWidth="1"/>
    <col min="22" max="22" width="19.5703125" customWidth="1"/>
    <col min="23" max="23" width="0.28515625" customWidth="1"/>
  </cols>
  <sheetData>
    <row r="1" spans="1:22" ht="29.1" customHeight="1" x14ac:dyDescent="0.2">
      <c r="A1" s="73" t="s">
        <v>100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</row>
    <row r="2" spans="1:22" ht="21.75" customHeight="1" x14ac:dyDescent="0.2">
      <c r="A2" s="73" t="s">
        <v>54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</row>
    <row r="3" spans="1:22" ht="21.75" customHeight="1" x14ac:dyDescent="0.2">
      <c r="A3" s="73" t="s">
        <v>1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</row>
    <row r="4" spans="1:22" ht="14.45" customHeight="1" x14ac:dyDescent="0.2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</row>
    <row r="5" spans="1:22" ht="26.25" customHeight="1" x14ac:dyDescent="0.2">
      <c r="A5" s="33" t="s">
        <v>70</v>
      </c>
      <c r="B5" s="74" t="s">
        <v>104</v>
      </c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</row>
    <row r="6" spans="1:22" ht="26.25" customHeight="1" x14ac:dyDescent="0.2">
      <c r="A6" s="12"/>
      <c r="B6" s="12"/>
      <c r="C6" s="12"/>
      <c r="D6" s="75" t="s">
        <v>64</v>
      </c>
      <c r="E6" s="75"/>
      <c r="F6" s="75"/>
      <c r="G6" s="75"/>
      <c r="H6" s="75"/>
      <c r="I6" s="75"/>
      <c r="J6" s="75"/>
      <c r="K6" s="75"/>
      <c r="L6" s="75"/>
      <c r="M6" s="12"/>
      <c r="N6" s="75" t="s">
        <v>65</v>
      </c>
      <c r="O6" s="75"/>
      <c r="P6" s="75"/>
      <c r="Q6" s="75"/>
      <c r="R6" s="75"/>
      <c r="S6" s="75"/>
      <c r="T6" s="75"/>
      <c r="U6" s="75"/>
      <c r="V6" s="75"/>
    </row>
    <row r="7" spans="1:22" ht="26.25" customHeight="1" x14ac:dyDescent="0.2">
      <c r="A7" s="12"/>
      <c r="B7" s="12"/>
      <c r="C7" s="12"/>
      <c r="D7" s="13"/>
      <c r="E7" s="13"/>
      <c r="F7" s="13"/>
      <c r="G7" s="13"/>
      <c r="H7" s="13"/>
      <c r="I7" s="13"/>
      <c r="J7" s="76" t="s">
        <v>19</v>
      </c>
      <c r="K7" s="76"/>
      <c r="L7" s="76"/>
      <c r="M7" s="12"/>
      <c r="N7" s="13"/>
      <c r="O7" s="13"/>
      <c r="P7" s="13"/>
      <c r="Q7" s="13"/>
      <c r="R7" s="13"/>
      <c r="S7" s="13"/>
      <c r="T7" s="76" t="s">
        <v>19</v>
      </c>
      <c r="U7" s="76"/>
      <c r="V7" s="76"/>
    </row>
    <row r="8" spans="1:22" ht="26.25" customHeight="1" x14ac:dyDescent="0.2">
      <c r="A8" s="75" t="s">
        <v>25</v>
      </c>
      <c r="B8" s="75"/>
      <c r="C8" s="41"/>
      <c r="D8" s="50" t="s">
        <v>71</v>
      </c>
      <c r="E8" s="41"/>
      <c r="F8" s="50" t="s">
        <v>68</v>
      </c>
      <c r="G8" s="41"/>
      <c r="H8" s="50" t="s">
        <v>69</v>
      </c>
      <c r="I8" s="41"/>
      <c r="J8" s="53" t="s">
        <v>49</v>
      </c>
      <c r="K8" s="42"/>
      <c r="L8" s="53" t="s">
        <v>58</v>
      </c>
      <c r="M8" s="41"/>
      <c r="N8" s="50" t="s">
        <v>71</v>
      </c>
      <c r="O8" s="40"/>
      <c r="P8" s="50" t="s">
        <v>68</v>
      </c>
      <c r="Q8" s="41"/>
      <c r="R8" s="50" t="s">
        <v>69</v>
      </c>
      <c r="S8" s="41"/>
      <c r="T8" s="67" t="s">
        <v>49</v>
      </c>
      <c r="U8" s="13"/>
      <c r="V8" s="4" t="s">
        <v>58</v>
      </c>
    </row>
    <row r="9" spans="1:22" ht="26.25" customHeight="1" x14ac:dyDescent="0.2">
      <c r="A9" s="79" t="s">
        <v>30</v>
      </c>
      <c r="B9" s="79"/>
      <c r="C9" s="41"/>
      <c r="D9" s="56">
        <v>0</v>
      </c>
      <c r="E9" s="43"/>
      <c r="F9" s="56">
        <v>-8865111233</v>
      </c>
      <c r="G9" s="43"/>
      <c r="H9" s="56">
        <v>12425874094</v>
      </c>
      <c r="I9" s="43"/>
      <c r="J9" s="56">
        <f t="shared" ref="J9:J14" si="0">SUM(F9:H9)</f>
        <v>3560762861</v>
      </c>
      <c r="K9" s="41"/>
      <c r="L9" s="14"/>
      <c r="M9" s="41"/>
      <c r="N9" s="56">
        <v>0</v>
      </c>
      <c r="O9" s="40"/>
      <c r="P9" s="56">
        <v>0</v>
      </c>
      <c r="Q9" s="43"/>
      <c r="R9" s="56">
        <v>16169408922</v>
      </c>
      <c r="S9" s="43"/>
      <c r="T9" s="66">
        <f t="shared" ref="T9:T14" si="1">SUM(N9:R9)</f>
        <v>16169408922</v>
      </c>
      <c r="U9" s="12"/>
      <c r="V9" s="14"/>
    </row>
    <row r="10" spans="1:22" ht="26.25" customHeight="1" x14ac:dyDescent="0.2">
      <c r="A10" s="80" t="s">
        <v>29</v>
      </c>
      <c r="B10" s="80"/>
      <c r="C10" s="41"/>
      <c r="D10" s="54">
        <v>0</v>
      </c>
      <c r="E10" s="43"/>
      <c r="F10" s="54">
        <v>11132810858</v>
      </c>
      <c r="G10" s="43"/>
      <c r="H10" s="54">
        <v>425011544</v>
      </c>
      <c r="I10" s="43"/>
      <c r="J10" s="54">
        <f t="shared" si="0"/>
        <v>11557822402</v>
      </c>
      <c r="K10" s="41"/>
      <c r="L10" s="15"/>
      <c r="M10" s="41"/>
      <c r="N10" s="54">
        <v>0</v>
      </c>
      <c r="O10" s="40"/>
      <c r="P10" s="54">
        <v>25749673277</v>
      </c>
      <c r="Q10" s="43"/>
      <c r="R10" s="54">
        <v>7702098460</v>
      </c>
      <c r="S10" s="43"/>
      <c r="T10" s="66">
        <f t="shared" si="1"/>
        <v>33451771737</v>
      </c>
      <c r="U10" s="12"/>
      <c r="V10" s="15"/>
    </row>
    <row r="11" spans="1:22" ht="26.25" customHeight="1" x14ac:dyDescent="0.2">
      <c r="A11" s="80" t="s">
        <v>72</v>
      </c>
      <c r="B11" s="80"/>
      <c r="C11" s="41"/>
      <c r="D11" s="54">
        <v>0</v>
      </c>
      <c r="E11" s="43"/>
      <c r="F11" s="54">
        <v>79539352218</v>
      </c>
      <c r="G11" s="43"/>
      <c r="H11" s="54">
        <v>25762583077</v>
      </c>
      <c r="I11" s="43"/>
      <c r="J11" s="54">
        <f t="shared" si="0"/>
        <v>105301935295</v>
      </c>
      <c r="K11" s="41"/>
      <c r="L11" s="15"/>
      <c r="M11" s="41"/>
      <c r="N11" s="54">
        <v>0</v>
      </c>
      <c r="O11" s="40"/>
      <c r="P11" s="54">
        <v>148100094013</v>
      </c>
      <c r="Q11" s="43"/>
      <c r="R11" s="54">
        <v>278921001927</v>
      </c>
      <c r="S11" s="43"/>
      <c r="T11" s="66">
        <f t="shared" si="1"/>
        <v>427021095940</v>
      </c>
      <c r="U11" s="12"/>
      <c r="V11" s="15"/>
    </row>
    <row r="12" spans="1:22" ht="26.25" customHeight="1" x14ac:dyDescent="0.2">
      <c r="A12" s="80" t="s">
        <v>31</v>
      </c>
      <c r="B12" s="80"/>
      <c r="C12" s="41"/>
      <c r="D12" s="54">
        <v>0</v>
      </c>
      <c r="E12" s="43"/>
      <c r="F12" s="54">
        <v>-12542763120</v>
      </c>
      <c r="G12" s="43"/>
      <c r="H12" s="54">
        <v>54447254958</v>
      </c>
      <c r="I12" s="43"/>
      <c r="J12" s="54">
        <f t="shared" si="0"/>
        <v>41904491838</v>
      </c>
      <c r="K12" s="41"/>
      <c r="L12" s="15"/>
      <c r="M12" s="41"/>
      <c r="N12" s="54">
        <v>0</v>
      </c>
      <c r="O12" s="40"/>
      <c r="P12" s="54">
        <v>5151194578</v>
      </c>
      <c r="Q12" s="43"/>
      <c r="R12" s="54">
        <v>54447254958</v>
      </c>
      <c r="S12" s="43"/>
      <c r="T12" s="66">
        <f t="shared" si="1"/>
        <v>59598449536</v>
      </c>
      <c r="U12" s="12"/>
      <c r="V12" s="15"/>
    </row>
    <row r="13" spans="1:22" ht="26.25" customHeight="1" x14ac:dyDescent="0.2">
      <c r="A13" s="80" t="s">
        <v>33</v>
      </c>
      <c r="B13" s="80"/>
      <c r="C13" s="41"/>
      <c r="D13" s="54">
        <v>0</v>
      </c>
      <c r="E13" s="43"/>
      <c r="F13" s="54">
        <v>665593649</v>
      </c>
      <c r="G13" s="43"/>
      <c r="H13" s="54">
        <v>4440901626</v>
      </c>
      <c r="I13" s="43"/>
      <c r="J13" s="54">
        <f t="shared" si="0"/>
        <v>5106495275</v>
      </c>
      <c r="K13" s="41"/>
      <c r="L13" s="15"/>
      <c r="M13" s="41"/>
      <c r="N13" s="54">
        <v>0</v>
      </c>
      <c r="O13" s="40"/>
      <c r="P13" s="54">
        <v>665593649</v>
      </c>
      <c r="Q13" s="43"/>
      <c r="R13" s="54">
        <v>4440901626</v>
      </c>
      <c r="S13" s="43"/>
      <c r="T13" s="66">
        <f t="shared" si="1"/>
        <v>5106495275</v>
      </c>
      <c r="U13" s="12"/>
      <c r="V13" s="15"/>
    </row>
    <row r="14" spans="1:22" ht="26.25" customHeight="1" x14ac:dyDescent="0.2">
      <c r="A14" s="77" t="s">
        <v>32</v>
      </c>
      <c r="B14" s="77"/>
      <c r="C14" s="41"/>
      <c r="D14" s="55">
        <v>0</v>
      </c>
      <c r="E14" s="43"/>
      <c r="F14" s="55">
        <v>41667379486</v>
      </c>
      <c r="G14" s="43"/>
      <c r="H14" s="55">
        <v>0</v>
      </c>
      <c r="I14" s="43"/>
      <c r="J14" s="54">
        <f t="shared" si="0"/>
        <v>41667379486</v>
      </c>
      <c r="K14" s="41"/>
      <c r="L14" s="16"/>
      <c r="M14" s="41"/>
      <c r="N14" s="55">
        <v>0</v>
      </c>
      <c r="O14" s="40"/>
      <c r="P14" s="54">
        <v>56685235211</v>
      </c>
      <c r="Q14" s="43"/>
      <c r="R14" s="55">
        <v>0</v>
      </c>
      <c r="S14" s="43"/>
      <c r="T14" s="68">
        <f t="shared" si="1"/>
        <v>56685235211</v>
      </c>
      <c r="U14" s="12"/>
      <c r="V14" s="16"/>
    </row>
    <row r="15" spans="1:22" ht="26.25" customHeight="1" thickBot="1" x14ac:dyDescent="0.25">
      <c r="A15" s="78" t="s">
        <v>19</v>
      </c>
      <c r="B15" s="78"/>
      <c r="C15" s="41"/>
      <c r="D15" s="23">
        <v>0</v>
      </c>
      <c r="E15" s="43"/>
      <c r="F15" s="23">
        <f>SUM(F9:F14)</f>
        <v>111597261858</v>
      </c>
      <c r="G15" s="43"/>
      <c r="H15" s="23">
        <f>SUM(H9:H14)</f>
        <v>97501625299</v>
      </c>
      <c r="I15" s="43"/>
      <c r="J15" s="23">
        <f>SUM(J9:J14)</f>
        <v>209098887157</v>
      </c>
      <c r="K15" s="41"/>
      <c r="L15" s="18"/>
      <c r="M15" s="41"/>
      <c r="N15" s="23">
        <v>0</v>
      </c>
      <c r="O15" s="43"/>
      <c r="P15" s="23">
        <f>SUM(P9:P14)</f>
        <v>236351790728</v>
      </c>
      <c r="Q15" s="43"/>
      <c r="R15" s="23">
        <f>SUM(R9:R14)</f>
        <v>361680665893</v>
      </c>
      <c r="S15" s="43"/>
      <c r="T15" s="65">
        <f>SUM(T9:T14)</f>
        <v>598032456621</v>
      </c>
      <c r="U15" s="12"/>
      <c r="V15" s="18"/>
    </row>
    <row r="16" spans="1:22" ht="13.5" thickTop="1" x14ac:dyDescent="0.2">
      <c r="A16" s="40"/>
      <c r="B16" s="40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/>
    </row>
    <row r="17" spans="1:22" x14ac:dyDescent="0.2">
      <c r="A17" s="40"/>
      <c r="B17" s="40"/>
      <c r="C17" s="40"/>
      <c r="D17" s="40"/>
      <c r="E17" s="40"/>
      <c r="F17" s="44"/>
      <c r="G17" s="40"/>
      <c r="H17" s="40"/>
      <c r="I17" s="40"/>
      <c r="J17" s="40"/>
      <c r="K17" s="40"/>
      <c r="L17" s="40"/>
      <c r="M17" s="40"/>
      <c r="N17" s="40"/>
      <c r="O17" s="40"/>
      <c r="P17" s="44"/>
      <c r="Q17" s="40"/>
      <c r="R17" s="40"/>
      <c r="S17" s="40"/>
      <c r="T17" s="40"/>
    </row>
    <row r="18" spans="1:22" x14ac:dyDescent="0.2">
      <c r="J18" s="40"/>
      <c r="R18" s="62"/>
    </row>
    <row r="19" spans="1:22" x14ac:dyDescent="0.2">
      <c r="D19" s="58"/>
      <c r="F19" s="62"/>
      <c r="H19" s="62"/>
      <c r="J19" s="69"/>
      <c r="P19" s="58"/>
      <c r="R19" s="64"/>
      <c r="T19" s="64"/>
    </row>
    <row r="20" spans="1:22" x14ac:dyDescent="0.2">
      <c r="D20" s="60"/>
      <c r="F20" s="61"/>
      <c r="H20" s="57"/>
      <c r="I20" s="57"/>
      <c r="J20" s="44"/>
      <c r="M20" s="57"/>
      <c r="N20" s="57"/>
      <c r="O20" s="57"/>
      <c r="P20" s="59"/>
      <c r="Q20" s="57"/>
      <c r="R20" s="58"/>
      <c r="S20" s="57"/>
      <c r="T20" s="58"/>
      <c r="U20" s="57"/>
      <c r="V20" s="57"/>
    </row>
    <row r="21" spans="1:22" x14ac:dyDescent="0.2">
      <c r="D21" s="60"/>
      <c r="F21" s="57"/>
      <c r="H21" s="57"/>
      <c r="I21" s="57"/>
      <c r="J21" s="44"/>
      <c r="M21" s="57"/>
      <c r="N21" s="57"/>
      <c r="O21" s="57"/>
      <c r="P21" s="59"/>
      <c r="Q21" s="57"/>
      <c r="R21" s="58"/>
      <c r="S21" s="57"/>
      <c r="T21" s="58"/>
      <c r="U21" s="57"/>
      <c r="V21" s="57"/>
    </row>
    <row r="22" spans="1:22" x14ac:dyDescent="0.2">
      <c r="D22" s="60"/>
      <c r="F22" s="61"/>
      <c r="H22" s="57"/>
      <c r="I22" s="57"/>
      <c r="J22" s="44"/>
      <c r="M22" s="57"/>
      <c r="N22" s="57"/>
      <c r="O22" s="57"/>
      <c r="P22" s="59"/>
      <c r="Q22" s="57"/>
      <c r="R22" s="58"/>
      <c r="S22" s="57"/>
      <c r="T22" s="58"/>
      <c r="U22" s="57"/>
      <c r="V22" s="57"/>
    </row>
    <row r="23" spans="1:22" x14ac:dyDescent="0.2">
      <c r="D23" s="60"/>
      <c r="F23" s="61"/>
      <c r="H23" s="57"/>
      <c r="I23" s="57"/>
      <c r="J23" s="44"/>
      <c r="M23" s="57"/>
      <c r="N23" s="57"/>
      <c r="O23" s="57"/>
      <c r="P23" s="60"/>
      <c r="Q23" s="57"/>
      <c r="R23" s="58"/>
      <c r="S23" s="57"/>
      <c r="T23" s="58"/>
      <c r="U23" s="57"/>
      <c r="V23" s="57"/>
    </row>
    <row r="24" spans="1:22" x14ac:dyDescent="0.2">
      <c r="D24" s="60"/>
      <c r="F24" s="61"/>
      <c r="H24" s="57"/>
      <c r="I24" s="57"/>
      <c r="J24" s="57"/>
      <c r="M24" s="57"/>
      <c r="N24" s="57"/>
      <c r="O24" s="57"/>
      <c r="P24" s="59"/>
      <c r="Q24" s="57"/>
      <c r="R24" s="58"/>
      <c r="S24" s="57"/>
      <c r="T24" s="58"/>
      <c r="U24" s="57"/>
      <c r="V24" s="57"/>
    </row>
    <row r="25" spans="1:22" x14ac:dyDescent="0.2">
      <c r="H25" s="57"/>
      <c r="I25" s="57"/>
      <c r="J25" s="57"/>
      <c r="M25" s="57"/>
      <c r="N25" s="57"/>
      <c r="O25" s="57"/>
      <c r="P25" s="59"/>
      <c r="Q25" s="57"/>
      <c r="R25" s="57"/>
      <c r="S25" s="57"/>
      <c r="T25" s="57"/>
      <c r="U25" s="57"/>
      <c r="V25" s="57"/>
    </row>
    <row r="26" spans="1:22" x14ac:dyDescent="0.2">
      <c r="H26" s="57"/>
      <c r="I26" s="57"/>
      <c r="J26" s="57"/>
      <c r="M26" s="57"/>
      <c r="N26" s="57"/>
      <c r="O26" s="57"/>
      <c r="P26" s="57"/>
      <c r="Q26" s="57"/>
      <c r="R26" s="57"/>
      <c r="S26" s="57"/>
      <c r="T26" s="57"/>
      <c r="U26" s="57"/>
      <c r="V26" s="57"/>
    </row>
    <row r="27" spans="1:22" x14ac:dyDescent="0.2">
      <c r="H27" s="57"/>
      <c r="I27" s="57"/>
      <c r="J27" s="57"/>
      <c r="M27" s="57"/>
      <c r="N27" s="57"/>
      <c r="O27" s="57"/>
      <c r="P27" s="57"/>
      <c r="Q27" s="57"/>
      <c r="R27" s="57"/>
      <c r="S27" s="57"/>
      <c r="T27" s="57"/>
      <c r="U27" s="57"/>
      <c r="V27" s="57"/>
    </row>
    <row r="28" spans="1:22" x14ac:dyDescent="0.2">
      <c r="J28" s="57"/>
      <c r="K28" s="57"/>
      <c r="L28" s="57"/>
      <c r="M28" s="57"/>
      <c r="N28" s="57"/>
      <c r="O28" s="57"/>
      <c r="P28" s="57"/>
      <c r="Q28" s="57"/>
      <c r="R28" s="63"/>
      <c r="S28" s="57"/>
      <c r="T28" s="57"/>
      <c r="U28" s="57"/>
      <c r="V28" s="57"/>
    </row>
    <row r="29" spans="1:22" x14ac:dyDescent="0.2">
      <c r="J29" s="57"/>
      <c r="K29" s="57"/>
      <c r="L29" s="57"/>
      <c r="M29" s="57"/>
      <c r="N29" s="57"/>
      <c r="O29" s="57"/>
      <c r="P29" s="57"/>
      <c r="Q29" s="57"/>
      <c r="R29" s="57"/>
      <c r="S29" s="57"/>
      <c r="T29" s="57"/>
      <c r="U29" s="57"/>
      <c r="V29" s="57"/>
    </row>
    <row r="30" spans="1:22" x14ac:dyDescent="0.2">
      <c r="J30" s="57"/>
      <c r="K30" s="57"/>
      <c r="L30" s="57"/>
      <c r="M30" s="57"/>
      <c r="N30" s="57"/>
      <c r="O30" s="57"/>
      <c r="P30" s="57"/>
      <c r="Q30" s="57"/>
      <c r="R30" s="57"/>
      <c r="S30" s="57"/>
      <c r="T30" s="57"/>
      <c r="U30" s="57"/>
      <c r="V30" s="57"/>
    </row>
    <row r="31" spans="1:22" x14ac:dyDescent="0.2">
      <c r="J31" s="57"/>
      <c r="K31" s="57"/>
      <c r="L31" s="57"/>
      <c r="M31" s="57"/>
      <c r="N31" s="57"/>
      <c r="O31" s="57"/>
      <c r="P31" s="57"/>
      <c r="Q31" s="57"/>
      <c r="R31" s="57"/>
      <c r="S31" s="57"/>
      <c r="T31" s="57"/>
      <c r="U31" s="57"/>
      <c r="V31" s="57"/>
    </row>
  </sheetData>
  <mergeCells count="16">
    <mergeCell ref="A13:B13"/>
    <mergeCell ref="A14:B14"/>
    <mergeCell ref="A15:B15"/>
    <mergeCell ref="A10:B10"/>
    <mergeCell ref="A11:B11"/>
    <mergeCell ref="A12:B12"/>
    <mergeCell ref="J7:L7"/>
    <mergeCell ref="T7:V7"/>
    <mergeCell ref="A8:B8"/>
    <mergeCell ref="A9:B9"/>
    <mergeCell ref="A1:V1"/>
    <mergeCell ref="A2:V2"/>
    <mergeCell ref="A3:V3"/>
    <mergeCell ref="B5:V5"/>
    <mergeCell ref="D6:L6"/>
    <mergeCell ref="N6:V6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10"/>
  <sheetViews>
    <sheetView rightToLeft="1" topLeftCell="A4" workbookViewId="0">
      <selection activeCell="B31" sqref="B31"/>
    </sheetView>
  </sheetViews>
  <sheetFormatPr defaultRowHeight="12.75" x14ac:dyDescent="0.2"/>
  <cols>
    <col min="1" max="1" width="5.140625" customWidth="1"/>
    <col min="2" max="2" width="26.28515625" customWidth="1"/>
    <col min="3" max="3" width="1.28515625" customWidth="1"/>
    <col min="4" max="4" width="14.42578125" bestFit="1" customWidth="1"/>
    <col min="5" max="5" width="1.28515625" customWidth="1"/>
    <col min="6" max="6" width="15.42578125" bestFit="1" customWidth="1"/>
    <col min="7" max="7" width="1.28515625" customWidth="1"/>
    <col min="8" max="8" width="11.5703125" bestFit="1" customWidth="1"/>
    <col min="9" max="9" width="1.28515625" customWidth="1"/>
    <col min="10" max="10" width="12.85546875" bestFit="1" customWidth="1"/>
    <col min="11" max="11" width="1.28515625" customWidth="1"/>
    <col min="12" max="12" width="14.42578125" bestFit="1" customWidth="1"/>
    <col min="13" max="13" width="1.28515625" customWidth="1"/>
    <col min="14" max="14" width="15.42578125" bestFit="1" customWidth="1"/>
    <col min="15" max="15" width="1.28515625" customWidth="1"/>
    <col min="16" max="16" width="14.140625" customWidth="1"/>
    <col min="17" max="17" width="1.28515625" customWidth="1"/>
    <col min="18" max="18" width="19.42578125" customWidth="1"/>
    <col min="19" max="19" width="0.28515625" customWidth="1"/>
  </cols>
  <sheetData>
    <row r="1" spans="1:18" ht="29.1" customHeight="1" x14ac:dyDescent="0.2">
      <c r="A1" s="73" t="s">
        <v>100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</row>
    <row r="2" spans="1:18" ht="21.75" customHeight="1" x14ac:dyDescent="0.2">
      <c r="A2" s="73" t="s">
        <v>54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</row>
    <row r="3" spans="1:18" ht="21.75" customHeight="1" x14ac:dyDescent="0.2">
      <c r="A3" s="73" t="s">
        <v>1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</row>
    <row r="4" spans="1:18" ht="14.45" customHeight="1" x14ac:dyDescent="0.2"/>
    <row r="5" spans="1:18" ht="25.5" customHeight="1" x14ac:dyDescent="0.2">
      <c r="A5" s="1" t="s">
        <v>73</v>
      </c>
      <c r="B5" s="74" t="s">
        <v>114</v>
      </c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</row>
    <row r="6" spans="1:18" ht="25.5" customHeight="1" x14ac:dyDescent="0.2">
      <c r="D6" s="75" t="s">
        <v>64</v>
      </c>
      <c r="E6" s="75"/>
      <c r="F6" s="75"/>
      <c r="G6" s="75"/>
      <c r="H6" s="75"/>
      <c r="I6" s="75"/>
      <c r="J6" s="75"/>
      <c r="L6" s="75" t="s">
        <v>65</v>
      </c>
      <c r="M6" s="75"/>
      <c r="N6" s="75"/>
      <c r="O6" s="75"/>
      <c r="P6" s="75"/>
      <c r="Q6" s="75"/>
      <c r="R6" s="75"/>
    </row>
    <row r="7" spans="1:18" ht="25.5" customHeight="1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25.5" customHeight="1" x14ac:dyDescent="0.2">
      <c r="A8" s="75" t="s">
        <v>74</v>
      </c>
      <c r="B8" s="75"/>
      <c r="D8" s="2" t="s">
        <v>75</v>
      </c>
      <c r="F8" s="2" t="s">
        <v>68</v>
      </c>
      <c r="H8" s="2" t="s">
        <v>69</v>
      </c>
      <c r="J8" s="2" t="s">
        <v>19</v>
      </c>
      <c r="L8" s="2" t="s">
        <v>75</v>
      </c>
      <c r="N8" s="2" t="s">
        <v>68</v>
      </c>
      <c r="P8" s="2" t="s">
        <v>69</v>
      </c>
      <c r="R8" s="2" t="s">
        <v>19</v>
      </c>
    </row>
    <row r="9" spans="1:18" ht="25.5" customHeight="1" x14ac:dyDescent="0.2">
      <c r="A9" s="82" t="s">
        <v>43</v>
      </c>
      <c r="B9" s="82"/>
      <c r="D9" s="27">
        <v>53287506</v>
      </c>
      <c r="E9" s="20"/>
      <c r="F9" s="27">
        <v>0</v>
      </c>
      <c r="G9" s="20"/>
      <c r="H9" s="27">
        <v>78570625</v>
      </c>
      <c r="I9" s="20"/>
      <c r="J9" s="27">
        <v>131858131</v>
      </c>
      <c r="K9" s="20"/>
      <c r="L9" s="27">
        <v>809831373</v>
      </c>
      <c r="M9" s="20"/>
      <c r="N9" s="27">
        <v>0</v>
      </c>
      <c r="O9" s="20"/>
      <c r="P9" s="27">
        <v>78570625</v>
      </c>
      <c r="Q9" s="20"/>
      <c r="R9" s="27">
        <v>888401998</v>
      </c>
    </row>
    <row r="10" spans="1:18" ht="25.5" customHeight="1" x14ac:dyDescent="0.2">
      <c r="A10" s="78" t="s">
        <v>19</v>
      </c>
      <c r="B10" s="78"/>
      <c r="D10" s="23">
        <v>53287506</v>
      </c>
      <c r="E10" s="20"/>
      <c r="F10" s="23">
        <v>0</v>
      </c>
      <c r="G10" s="20"/>
      <c r="H10" s="23">
        <v>78570625</v>
      </c>
      <c r="I10" s="20"/>
      <c r="J10" s="23">
        <v>131858131</v>
      </c>
      <c r="K10" s="20"/>
      <c r="L10" s="23">
        <v>809831373</v>
      </c>
      <c r="M10" s="20"/>
      <c r="N10" s="23">
        <v>0</v>
      </c>
      <c r="O10" s="20"/>
      <c r="P10" s="23">
        <v>78570625</v>
      </c>
      <c r="Q10" s="20"/>
      <c r="R10" s="23">
        <v>888401998</v>
      </c>
    </row>
  </sheetData>
  <mergeCells count="9">
    <mergeCell ref="A8:B8"/>
    <mergeCell ref="A9:B9"/>
    <mergeCell ref="A10:B10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15</vt:i4>
      </vt:variant>
    </vt:vector>
  </HeadingPairs>
  <TitlesOfParts>
    <vt:vector size="30" baseType="lpstr">
      <vt:lpstr>صورت وضعیت</vt:lpstr>
      <vt:lpstr>سهام</vt:lpstr>
      <vt:lpstr>واحدهای صندوق</vt:lpstr>
      <vt:lpstr>اوراق</vt:lpstr>
      <vt:lpstr>سپرده</vt:lpstr>
      <vt:lpstr>درآمد</vt:lpstr>
      <vt:lpstr>درآمد سرمایه‌گذاری در سهام</vt:lpstr>
      <vt:lpstr>درآمد سرمایه‌گذاری در صندوق</vt:lpstr>
      <vt:lpstr>درآمد سرمایه‌گذاری در اوراق به</vt:lpstr>
      <vt:lpstr>درآمد سپرده بانکی</vt:lpstr>
      <vt:lpstr>درآمد سود سهام</vt:lpstr>
      <vt:lpstr>سود اوراق بهادار</vt:lpstr>
      <vt:lpstr>سود سپرده بانکی</vt:lpstr>
      <vt:lpstr>درآمد ناشی از فروش</vt:lpstr>
      <vt:lpstr>درآمد ناشی از تغییر قیمت اوراق</vt:lpstr>
      <vt:lpstr>اوراق!Print_Area</vt:lpstr>
      <vt:lpstr>درآمد!Print_Area</vt:lpstr>
      <vt:lpstr>'درآمد سپرده بانکی'!Print_Area</vt:lpstr>
      <vt:lpstr>'درآمد سرمایه‌گذاری در اوراق به'!Print_Area</vt:lpstr>
      <vt:lpstr>'درآمد سرمایه‌گذاری در سهام'!Print_Area</vt:lpstr>
      <vt:lpstr>'درآمد سرمایه‌گذاری در صندوق'!Print_Area</vt:lpstr>
      <vt:lpstr>'درآمد سود سهام'!Print_Area</vt:lpstr>
      <vt:lpstr>'درآمد ناشی از تغییر قیمت اوراق'!Print_Area</vt:lpstr>
      <vt:lpstr>'درآمد ناشی از فروش'!Print_Area</vt:lpstr>
      <vt:lpstr>سپرده!Print_Area</vt:lpstr>
      <vt:lpstr>سهام!Print_Area</vt:lpstr>
      <vt:lpstr>'سود اوراق بهادار'!Print_Area</vt:lpstr>
      <vt:lpstr>'سود سپرده بانکی'!Print_Area</vt:lpstr>
      <vt:lpstr>'صورت وضعیت'!Print_Area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Masomeh Farahani</cp:lastModifiedBy>
  <dcterms:created xsi:type="dcterms:W3CDTF">2026-02-22T04:45:15Z</dcterms:created>
  <dcterms:modified xsi:type="dcterms:W3CDTF">2026-02-25T14:47:02Z</dcterms:modified>
</cp:coreProperties>
</file>