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0\11\"/>
    </mc:Choice>
  </mc:AlternateContent>
  <bookViews>
    <workbookView xWindow="630" yWindow="600" windowWidth="27495" windowHeight="1195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C18" i="12" l="1"/>
  <c r="E9" i="16"/>
  <c r="C9" i="16"/>
  <c r="I18" i="15"/>
  <c r="K15" i="15" s="1"/>
  <c r="E18" i="15"/>
  <c r="G9" i="15" s="1"/>
  <c r="Q21" i="14"/>
  <c r="O21" i="14"/>
  <c r="M21" i="14"/>
  <c r="K21" i="14"/>
  <c r="I21" i="14"/>
  <c r="G21" i="14"/>
  <c r="E21" i="14"/>
  <c r="C21" i="14"/>
  <c r="U10" i="13"/>
  <c r="S10" i="13"/>
  <c r="Q10" i="13"/>
  <c r="O10" i="13"/>
  <c r="M10" i="13"/>
  <c r="K10" i="13"/>
  <c r="I10" i="13"/>
  <c r="G10" i="13"/>
  <c r="E10" i="13"/>
  <c r="C10" i="13"/>
  <c r="Q18" i="12"/>
  <c r="O18" i="12"/>
  <c r="M18" i="12"/>
  <c r="K18" i="12"/>
  <c r="I18" i="12"/>
  <c r="G18" i="12"/>
  <c r="E18" i="12"/>
  <c r="Q18" i="11"/>
  <c r="O18" i="11"/>
  <c r="M18" i="11"/>
  <c r="K18" i="11"/>
  <c r="I18" i="11"/>
  <c r="G18" i="11"/>
  <c r="E18" i="11"/>
  <c r="C18" i="11"/>
  <c r="S29" i="10"/>
  <c r="Q29" i="10"/>
  <c r="O29" i="10"/>
  <c r="M29" i="10"/>
  <c r="K29" i="10"/>
  <c r="I29" i="10"/>
  <c r="S10" i="9"/>
  <c r="Q10" i="9"/>
  <c r="O10" i="9"/>
  <c r="M10" i="9"/>
  <c r="K10" i="9"/>
  <c r="I10" i="9"/>
  <c r="E12" i="8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K10" i="5"/>
  <c r="AI18" i="4"/>
  <c r="AG18" i="4"/>
  <c r="AE18" i="4"/>
  <c r="AC18" i="4"/>
  <c r="AA18" i="4"/>
  <c r="Y18" i="4"/>
  <c r="X18" i="4"/>
  <c r="V18" i="4"/>
  <c r="U18" i="4"/>
  <c r="S18" i="4"/>
  <c r="Q18" i="4"/>
  <c r="O18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  <c r="G11" i="15" l="1"/>
  <c r="K11" i="15"/>
  <c r="G12" i="8"/>
  <c r="K12" i="15"/>
  <c r="G10" i="15"/>
  <c r="G18" i="15" s="1"/>
  <c r="K16" i="15"/>
  <c r="K10" i="15"/>
  <c r="K17" i="15"/>
  <c r="K13" i="15"/>
  <c r="K14" i="15"/>
  <c r="K9" i="15"/>
  <c r="K18" i="15" l="1"/>
</calcChain>
</file>

<file path=xl/sharedStrings.xml><?xml version="1.0" encoding="utf-8"?>
<sst xmlns="http://schemas.openxmlformats.org/spreadsheetml/2006/main" count="477" uniqueCount="191">
  <si>
    <t>‫بازارگردانی صنعت مس</t>
  </si>
  <si>
    <t>‫صورت وضعیت پورتفوی</t>
  </si>
  <si>
    <t>‫برای ماه منتهی به 1400/11/30</t>
  </si>
  <si>
    <t>‫1- سرمایه گذاری ها</t>
  </si>
  <si>
    <t>‫1-1- سرمایه گذاری در سهام و حق تقدم سهام</t>
  </si>
  <si>
    <t>‫1400/10/30</t>
  </si>
  <si>
    <t>‫تغییرات طی دوره</t>
  </si>
  <si>
    <t>‫1400/11/30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</si>
  <si>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</si>
  <si>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</si>
  <si>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</si>
  <si>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</si>
  <si>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</si>
  <si>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</si>
  <si>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</si>
  <si>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</si>
  <si>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</si>
  <si>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</si>
  <si>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</si>
  <si>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</si>
  <si>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</si>
  <si>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</si>
  <si>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</si>
  <si>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</si>
  <si>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</si>
  <si>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</si>
  <si>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</si>
  <si>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</si>
  <si>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</si>
  <si>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</si>
  <si>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</si>
  <si>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</si>
  <si>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</si>
  <si>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</si>
  <si>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خليج فارس- 3ماهه16%</t>
  </si>
  <si>
    <t>‫بلی</t>
  </si>
  <si>
    <t>‫بورس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</si>
  <si>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</si>
  <si>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</si>
  <si>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</si>
  <si>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</si>
  <si>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</si>
  <si>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</si>
  <si>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</si>
  <si>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</si>
  <si>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</si>
  <si>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</si>
  <si>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</si>
  <si>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</si>
  <si>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</si>
  <si>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</si>
  <si>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</si>
  <si>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</si>
  <si>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</si>
  <si>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</si>
  <si>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</si>
  <si>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</si>
  <si>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</si>
  <si>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</si>
  <si>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</si>
  <si>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</si>
  <si>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</si>
  <si>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‫منفعت صبا اروند اميد14001113</t>
  </si>
  <si>
    <t>‫1397/11/13</t>
  </si>
  <si>
    <t>‫1400/11/13</t>
  </si>
  <si>
    <t>‫19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</si>
  <si>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</si>
  <si>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</si>
  <si>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</si>
  <si>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</si>
  <si>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</si>
  <si>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</si>
  <si>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</si>
  <si>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</si>
  <si>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</si>
  <si>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</si>
  <si>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</si>
  <si>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</si>
  <si>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</si>
  <si>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</si>
  <si>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</si>
  <si>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</si>
  <si>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</si>
  <si>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</si>
  <si>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</si>
  <si>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</si>
  <si>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</si>
  <si>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</si>
  <si>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</si>
  <si>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</si>
  <si>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</si>
  <si>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</si>
  <si>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</si>
  <si>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</si>
  <si>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</si>
  <si>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</si>
  <si>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</si>
  <si>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</si>
  <si>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</si>
  <si>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</si>
  <si>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</si>
  <si>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</si>
  <si>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</si>
  <si>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</si>
  <si>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</si>
  <si>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</si>
  <si>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</si>
  <si>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</si>
  <si>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</si>
  <si>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</si>
  <si>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</si>
  <si>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</si>
  <si>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</si>
  <si>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</si>
  <si>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</si>
  <si>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</si>
  <si>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</si>
  <si>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</si>
  <si>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</si>
  <si>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</si>
  <si>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</si>
  <si>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</si>
  <si>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</si>
  <si>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</si>
  <si>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</si>
  <si>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</si>
  <si>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</si>
  <si>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</si>
  <si>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</si>
  <si>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</si>
  <si>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</si>
  <si>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</si>
  <si>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‫1400/12/10</t>
  </si>
  <si>
    <t>‫1400/12/20</t>
  </si>
  <si>
    <t>‫كوتاه مدت-104456340-تجارت</t>
  </si>
  <si>
    <t>‫1400/11/01</t>
  </si>
  <si>
    <t>‫-</t>
  </si>
  <si>
    <t>‫كوتاه مدت-3088100146819221-پاسارگاد</t>
  </si>
  <si>
    <t>‫كوتاه مدت-70020217-شهر</t>
  </si>
  <si>
    <t>‫1400/12/25</t>
  </si>
  <si>
    <t>‫1400/12/28</t>
  </si>
  <si>
    <t>‫1400/12/27</t>
  </si>
  <si>
    <t>‫1401/05/05</t>
  </si>
  <si>
    <t>‫اجاره اعتماد مبين تمدن010710</t>
  </si>
  <si>
    <t>‫1401/01/10</t>
  </si>
  <si>
    <t>‫1401/07/10</t>
  </si>
  <si>
    <t>‫بلند مدت-3089012146819221-پاسارگاد</t>
  </si>
  <si>
    <t>‫20</t>
  </si>
  <si>
    <t>‫بلند مدت-3089012146819222-پاسارگاد</t>
  </si>
  <si>
    <t>‫بلند مدت-3089012146819223-پاسارگاد</t>
  </si>
  <si>
    <t>‫بلند مدت-3089012146819224-پاسارگاد</t>
  </si>
  <si>
    <t>‫كوتاه مدت-0200051451001-توسعه صادرات</t>
  </si>
  <si>
    <t>‫كوتاه مدت-1182305748704-سپه</t>
  </si>
  <si>
    <t>‫مرابحه سلامت6واجدشرايط خاص1400</t>
  </si>
  <si>
    <t>‫1400/09/22</t>
  </si>
  <si>
    <t>‫17</t>
  </si>
  <si>
    <t>‫مرابحه گندم2-واجدشرايط خاص1400</t>
  </si>
  <si>
    <t>‫1400/08/20</t>
  </si>
  <si>
    <t>‫سود(زیان) حاصل از فروش اوراق بهادار</t>
  </si>
  <si>
    <t>‫ارزش دفتری</t>
  </si>
  <si>
    <t>‫سود و زیان ناشی از فروش</t>
  </si>
  <si>
    <t>‫اوراق سلف شمش فولاد كاوه كيش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</si>
  <si>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</si>
  <si>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</si>
  <si>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</si>
  <si>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</si>
  <si>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</si>
  <si>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</si>
  <si>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</si>
  <si>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</si>
  <si>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</si>
  <si>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</si>
  <si>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</si>
  <si>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</si>
  <si>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</si>
  <si>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</si>
  <si>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</si>
  <si>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</si>
  <si>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</si>
  <si>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</si>
  <si>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</si>
  <si>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‫سپرده بانکی بلند مدت - پاسارگاد</t>
  </si>
  <si>
    <t>‫3089012146819221</t>
  </si>
  <si>
    <t>‫3089012146819222</t>
  </si>
  <si>
    <t>‫3089012146819223</t>
  </si>
  <si>
    <t>‫3089012146819224</t>
  </si>
  <si>
    <t>‫سپرده بانکی کوتاه مدت - توسعه صادرات</t>
  </si>
  <si>
    <t>‫سپرده بانکی کوتاه مدت - سپه</t>
  </si>
  <si>
    <t>‫1182305748704</t>
  </si>
  <si>
    <t>‫4-2- سایر درآمدها: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</si>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</sst>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95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00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3" xfId="0" applyNumberFormat="1" applyFont="1" applyBorder="1" applyAlignment="1">
      <alignment horizontal="center" vertical="center"/>
    </xf>
    <xf numFmtId="37" fontId="42" fillId="0" borderId="3" xfId="0" applyNumberFormat="1" applyFont="1" applyBorder="1" applyAlignment="1">
      <alignment horizontal="center" vertical="center"/>
    </xf>
    <xf numFmtId="37" fontId="43" fillId="0" borderId="3" xfId="0" applyNumberFormat="1" applyFont="1" applyBorder="1" applyAlignment="1">
      <alignment horizontal="center" vertical="center"/>
    </xf>
    <xf numFmtId="37" fontId="44" fillId="0" borderId="3" xfId="0" applyNumberFormat="1" applyFont="1" applyBorder="1" applyAlignment="1">
      <alignment horizontal="center" vertical="center"/>
    </xf>
    <xf numFmtId="37" fontId="45" fillId="0" borderId="3" xfId="0" applyNumberFormat="1" applyFont="1" applyBorder="1" applyAlignment="1">
      <alignment horizontal="center" vertical="center"/>
    </xf>
    <xf numFmtId="37" fontId="46" fillId="0" borderId="3" xfId="0" applyNumberFormat="1" applyFont="1" applyBorder="1" applyAlignment="1">
      <alignment horizontal="center" vertical="center"/>
    </xf>
    <xf numFmtId="37" fontId="47" fillId="0" borderId="3" xfId="0" applyNumberFormat="1" applyFont="1" applyBorder="1" applyAlignment="1">
      <alignment horizontal="center" vertical="center"/>
    </xf>
    <xf numFmtId="37" fontId="48" fillId="0" borderId="3" xfId="0" applyNumberFormat="1" applyFont="1" applyBorder="1" applyAlignment="1">
      <alignment horizontal="center" vertical="center"/>
    </xf>
    <xf numFmtId="37" fontId="49" fillId="0" borderId="3" xfId="0" applyNumberFormat="1" applyFont="1" applyBorder="1" applyAlignment="1">
      <alignment horizontal="center" vertical="center"/>
    </xf>
    <xf numFmtId="37" fontId="50" fillId="0" borderId="3" xfId="0" applyNumberFormat="1" applyFont="1" applyBorder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10" fontId="53" fillId="0" borderId="3" xfId="0" applyNumberFormat="1" applyFont="1" applyBorder="1" applyAlignment="1">
      <alignment horizontal="center" vertical="center"/>
    </xf>
    <xf numFmtId="37" fontId="54" fillId="0" borderId="4" xfId="0" applyNumberFormat="1" applyFont="1" applyBorder="1" applyAlignment="1">
      <alignment horizontal="center" vertical="center"/>
    </xf>
    <xf numFmtId="37" fontId="55" fillId="0" borderId="4" xfId="0" applyNumberFormat="1" applyFont="1" applyBorder="1" applyAlignment="1">
      <alignment horizontal="center" vertical="center"/>
    </xf>
    <xf numFmtId="37" fontId="56" fillId="0" borderId="4" xfId="0" applyNumberFormat="1" applyFont="1" applyBorder="1" applyAlignment="1">
      <alignment horizontal="center" vertical="center"/>
    </xf>
    <xf numFmtId="37" fontId="57" fillId="0" borderId="4" xfId="0" applyNumberFormat="1" applyFont="1" applyBorder="1" applyAlignment="1">
      <alignment horizontal="center" vertical="center"/>
    </xf>
    <xf numFmtId="37" fontId="58" fillId="0" borderId="4" xfId="0" applyNumberFormat="1" applyFont="1" applyBorder="1" applyAlignment="1">
      <alignment horizontal="center" vertical="center"/>
    </xf>
    <xf numFmtId="37" fontId="59" fillId="0" borderId="4" xfId="0" applyNumberFormat="1" applyFont="1" applyBorder="1" applyAlignment="1">
      <alignment horizontal="center" vertical="center"/>
    </xf>
    <xf numFmtId="37" fontId="60" fillId="0" borderId="4" xfId="0" applyNumberFormat="1" applyFont="1" applyBorder="1" applyAlignment="1">
      <alignment horizontal="center" vertical="center"/>
    </xf>
    <xf numFmtId="37" fontId="61" fillId="0" borderId="4" xfId="0" applyNumberFormat="1" applyFont="1" applyBorder="1" applyAlignment="1">
      <alignment horizontal="center" vertical="center"/>
    </xf>
    <xf numFmtId="37" fontId="62" fillId="0" borderId="4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5" fillId="0" borderId="4" xfId="0" applyNumberFormat="1" applyFont="1" applyBorder="1" applyAlignment="1">
      <alignment horizontal="center" vertical="center"/>
    </xf>
    <xf numFmtId="37" fontId="72" fillId="0" borderId="1" xfId="0" applyNumberFormat="1" applyFont="1" applyBorder="1" applyAlignment="1">
      <alignment horizontal="center" vertical="center"/>
    </xf>
    <xf numFmtId="37" fontId="73" fillId="0" borderId="1" xfId="0" applyNumberFormat="1" applyFont="1" applyBorder="1" applyAlignment="1">
      <alignment horizontal="center" vertical="center"/>
    </xf>
    <xf numFmtId="37" fontId="74" fillId="0" borderId="1" xfId="0" applyNumberFormat="1" applyFont="1" applyBorder="1" applyAlignment="1">
      <alignment horizontal="center" vertical="center"/>
    </xf>
    <xf numFmtId="37" fontId="75" fillId="0" borderId="1" xfId="0" applyNumberFormat="1" applyFont="1" applyBorder="1" applyAlignment="1">
      <alignment horizontal="center" vertical="center"/>
    </xf>
    <xf numFmtId="37" fontId="76" fillId="0" borderId="1" xfId="0" applyNumberFormat="1" applyFont="1" applyBorder="1" applyAlignment="1">
      <alignment horizontal="center" vertical="center"/>
    </xf>
    <xf numFmtId="37" fontId="77" fillId="0" borderId="1" xfId="0" applyNumberFormat="1" applyFont="1" applyBorder="1" applyAlignment="1">
      <alignment horizontal="center" vertical="center"/>
    </xf>
    <xf numFmtId="37" fontId="78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1" fillId="0" borderId="3" xfId="0" applyNumberFormat="1" applyFont="1" applyBorder="1" applyAlignment="1">
      <alignment horizontal="center" vertical="center"/>
    </xf>
    <xf numFmtId="37" fontId="82" fillId="0" borderId="3" xfId="0" applyNumberFormat="1" applyFont="1" applyBorder="1" applyAlignment="1">
      <alignment horizontal="center" vertical="center"/>
    </xf>
    <xf numFmtId="37" fontId="83" fillId="0" borderId="3" xfId="0" applyNumberFormat="1" applyFont="1" applyBorder="1" applyAlignment="1">
      <alignment horizontal="center" vertical="center"/>
    </xf>
    <xf numFmtId="37" fontId="84" fillId="0" borderId="3" xfId="0" applyNumberFormat="1" applyFont="1" applyBorder="1" applyAlignment="1">
      <alignment horizontal="center" vertical="center"/>
    </xf>
    <xf numFmtId="37" fontId="85" fillId="0" borderId="3" xfId="0" applyNumberFormat="1" applyFont="1" applyBorder="1" applyAlignment="1">
      <alignment horizontal="center" vertical="center"/>
    </xf>
    <xf numFmtId="37" fontId="86" fillId="0" borderId="3" xfId="0" applyNumberFormat="1" applyFont="1" applyBorder="1" applyAlignment="1">
      <alignment horizontal="center" vertical="center"/>
    </xf>
    <xf numFmtId="37" fontId="87" fillId="0" borderId="3" xfId="0" applyNumberFormat="1" applyFont="1" applyBorder="1" applyAlignment="1">
      <alignment horizontal="center" vertical="center"/>
    </xf>
    <xf numFmtId="37" fontId="88" fillId="0" borderId="4" xfId="0" applyNumberFormat="1" applyFont="1" applyBorder="1" applyAlignment="1">
      <alignment horizontal="center" vertical="center"/>
    </xf>
    <xf numFmtId="37" fontId="89" fillId="0" borderId="4" xfId="0" applyNumberFormat="1" applyFont="1" applyBorder="1" applyAlignment="1">
      <alignment horizontal="center" vertical="center"/>
    </xf>
    <xf numFmtId="37" fontId="90" fillId="0" borderId="4" xfId="0" applyNumberFormat="1" applyFont="1" applyBorder="1" applyAlignment="1">
      <alignment horizontal="center" vertical="center"/>
    </xf>
    <xf numFmtId="37" fontId="91" fillId="0" borderId="4" xfId="0" applyNumberFormat="1" applyFont="1" applyBorder="1" applyAlignment="1">
      <alignment horizontal="center" vertical="center"/>
    </xf>
    <xf numFmtId="37" fontId="92" fillId="0" borderId="4" xfId="0" applyNumberFormat="1" applyFont="1" applyBorder="1" applyAlignment="1">
      <alignment horizontal="center" vertical="center"/>
    </xf>
    <xf numFmtId="37" fontId="93" fillId="0" borderId="4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29" fillId="0" borderId="0" xfId="0" applyNumberFormat="1" applyFont="1" applyAlignment="1">
      <alignment horizontal="right" vertical="center" wrapText="1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center" vertical="center"/>
    </xf>
    <xf numFmtId="10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right" vertical="center" wrapText="1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10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right" vertical="center" wrapText="1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10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right" vertical="center" wrapText="1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10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right" vertical="center" wrapText="1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10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right" vertical="center" wrapText="1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10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 vertical="center" wrapText="1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10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right" vertical="center" wrapText="1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37" fontId="200" fillId="0" borderId="3" xfId="0" applyNumberFormat="1" applyFont="1" applyBorder="1" applyAlignment="1">
      <alignment horizontal="center" vertical="center"/>
    </xf>
    <xf numFmtId="37" fontId="201" fillId="0" borderId="3" xfId="0" applyNumberFormat="1" applyFont="1" applyBorder="1" applyAlignment="1">
      <alignment horizontal="center" vertical="center"/>
    </xf>
    <xf numFmtId="37" fontId="202" fillId="0" borderId="3" xfId="0" applyNumberFormat="1" applyFont="1" applyBorder="1" applyAlignment="1">
      <alignment horizontal="center" vertical="center"/>
    </xf>
    <xf numFmtId="37" fontId="203" fillId="0" borderId="3" xfId="0" applyNumberFormat="1" applyFont="1" applyBorder="1" applyAlignment="1">
      <alignment horizontal="center" vertical="center"/>
    </xf>
    <xf numFmtId="37" fontId="204" fillId="0" borderId="3" xfId="0" applyNumberFormat="1" applyFont="1" applyBorder="1" applyAlignment="1">
      <alignment horizontal="center" vertical="center"/>
    </xf>
    <xf numFmtId="37" fontId="205" fillId="0" borderId="3" xfId="0" applyNumberFormat="1" applyFont="1" applyBorder="1" applyAlignment="1">
      <alignment horizontal="center" vertical="center"/>
    </xf>
    <xf numFmtId="37" fontId="206" fillId="0" borderId="3" xfId="0" applyNumberFormat="1" applyFont="1" applyBorder="1" applyAlignment="1">
      <alignment horizontal="center" vertical="center"/>
    </xf>
    <xf numFmtId="37" fontId="207" fillId="0" borderId="3" xfId="0" applyNumberFormat="1" applyFont="1" applyBorder="1" applyAlignment="1">
      <alignment horizontal="center" vertical="center"/>
    </xf>
    <xf numFmtId="37" fontId="208" fillId="0" borderId="3" xfId="0" applyNumberFormat="1" applyFont="1" applyBorder="1" applyAlignment="1">
      <alignment horizontal="center" vertical="center"/>
    </xf>
    <xf numFmtId="37" fontId="209" fillId="0" borderId="3" xfId="0" applyNumberFormat="1" applyFont="1" applyBorder="1" applyAlignment="1">
      <alignment horizontal="center" vertical="center"/>
    </xf>
    <xf numFmtId="37" fontId="210" fillId="0" borderId="3" xfId="0" applyNumberFormat="1" applyFont="1" applyBorder="1" applyAlignment="1">
      <alignment horizontal="center" vertical="center"/>
    </xf>
    <xf numFmtId="37" fontId="211" fillId="0" borderId="3" xfId="0" applyNumberFormat="1" applyFont="1" applyBorder="1" applyAlignment="1">
      <alignment horizontal="center" vertical="center"/>
    </xf>
    <xf numFmtId="10" fontId="212" fillId="0" borderId="3" xfId="0" applyNumberFormat="1" applyFont="1" applyBorder="1" applyAlignment="1">
      <alignment horizontal="center" vertical="center"/>
    </xf>
    <xf numFmtId="37" fontId="213" fillId="0" borderId="4" xfId="0" applyNumberFormat="1" applyFont="1" applyBorder="1" applyAlignment="1">
      <alignment horizontal="center" vertical="center"/>
    </xf>
    <xf numFmtId="37" fontId="214" fillId="0" borderId="4" xfId="0" applyNumberFormat="1" applyFont="1" applyBorder="1" applyAlignment="1">
      <alignment horizontal="center" vertical="center"/>
    </xf>
    <xf numFmtId="37" fontId="215" fillId="0" borderId="4" xfId="0" applyNumberFormat="1" applyFont="1" applyBorder="1" applyAlignment="1">
      <alignment horizontal="center" vertical="center"/>
    </xf>
    <xf numFmtId="37" fontId="216" fillId="0" borderId="4" xfId="0" applyNumberFormat="1" applyFont="1" applyBorder="1" applyAlignment="1">
      <alignment horizontal="center" vertical="center"/>
    </xf>
    <xf numFmtId="37" fontId="217" fillId="0" borderId="4" xfId="0" applyNumberFormat="1" applyFont="1" applyBorder="1" applyAlignment="1">
      <alignment horizontal="center" vertical="center"/>
    </xf>
    <xf numFmtId="37" fontId="218" fillId="0" borderId="4" xfId="0" applyNumberFormat="1" applyFont="1" applyBorder="1" applyAlignment="1">
      <alignment horizontal="center" vertical="center"/>
    </xf>
    <xf numFmtId="37" fontId="219" fillId="0" borderId="4" xfId="0" applyNumberFormat="1" applyFont="1" applyBorder="1" applyAlignment="1">
      <alignment horizontal="center" vertical="center"/>
    </xf>
    <xf numFmtId="37" fontId="220" fillId="0" borderId="4" xfId="0" applyNumberFormat="1" applyFont="1" applyBorder="1" applyAlignment="1">
      <alignment horizontal="center" vertical="center"/>
    </xf>
    <xf numFmtId="37" fontId="221" fillId="0" borderId="4" xfId="0" applyNumberFormat="1" applyFont="1" applyBorder="1" applyAlignment="1">
      <alignment horizontal="center" vertical="center"/>
    </xf>
    <xf numFmtId="37" fontId="222" fillId="0" borderId="4" xfId="0" applyNumberFormat="1" applyFont="1" applyBorder="1" applyAlignment="1">
      <alignment horizontal="center" vertical="center"/>
    </xf>
    <xf numFmtId="37" fontId="223" fillId="0" borderId="4" xfId="0" applyNumberFormat="1" applyFont="1" applyBorder="1" applyAlignment="1">
      <alignment horizontal="center" vertical="center"/>
    </xf>
    <xf numFmtId="37" fontId="224" fillId="0" borderId="4" xfId="0" applyNumberFormat="1" applyFont="1" applyBorder="1" applyAlignment="1">
      <alignment horizontal="center" vertical="center"/>
    </xf>
    <xf numFmtId="37" fontId="231" fillId="0" borderId="1" xfId="0" applyNumberFormat="1" applyFont="1" applyBorder="1" applyAlignment="1">
      <alignment horizontal="center" vertical="center"/>
    </xf>
    <xf numFmtId="37" fontId="232" fillId="0" borderId="1" xfId="0" applyNumberFormat="1" applyFont="1" applyBorder="1" applyAlignment="1">
      <alignment horizontal="center" vertical="center"/>
    </xf>
    <xf numFmtId="37" fontId="233" fillId="0" borderId="1" xfId="0" applyNumberFormat="1" applyFont="1" applyBorder="1" applyAlignment="1">
      <alignment horizontal="center" vertical="center"/>
    </xf>
    <xf numFmtId="37" fontId="234" fillId="0" borderId="1" xfId="0" applyNumberFormat="1" applyFont="1" applyBorder="1" applyAlignment="1">
      <alignment horizontal="center" vertical="center"/>
    </xf>
    <xf numFmtId="37" fontId="235" fillId="0" borderId="1" xfId="0" applyNumberFormat="1" applyFont="1" applyBorder="1" applyAlignment="1">
      <alignment horizontal="center" vertical="center"/>
    </xf>
    <xf numFmtId="37" fontId="236" fillId="0" borderId="1" xfId="0" applyNumberFormat="1" applyFont="1" applyBorder="1" applyAlignment="1">
      <alignment horizontal="center" vertical="center" wrapText="1"/>
    </xf>
    <xf numFmtId="37" fontId="237" fillId="0" borderId="1" xfId="0" applyNumberFormat="1" applyFont="1" applyBorder="1" applyAlignment="1">
      <alignment horizontal="center" vertical="center"/>
    </xf>
    <xf numFmtId="37" fontId="238" fillId="0" borderId="3" xfId="0" applyNumberFormat="1" applyFont="1" applyBorder="1" applyAlignment="1">
      <alignment horizontal="center" vertical="center"/>
    </xf>
    <xf numFmtId="37" fontId="239" fillId="0" borderId="3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6" fillId="0" borderId="1" xfId="0" applyNumberFormat="1" applyFont="1" applyBorder="1" applyAlignment="1">
      <alignment horizontal="center" vertical="center"/>
    </xf>
    <xf numFmtId="37" fontId="249" fillId="0" borderId="1" xfId="0" applyNumberFormat="1" applyFont="1" applyBorder="1" applyAlignment="1">
      <alignment horizontal="center" vertical="center"/>
    </xf>
    <xf numFmtId="37" fontId="250" fillId="0" borderId="1" xfId="0" applyNumberFormat="1" applyFont="1" applyBorder="1" applyAlignment="1">
      <alignment horizontal="center" vertical="center"/>
    </xf>
    <xf numFmtId="37" fontId="251" fillId="0" borderId="1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 wrapText="1"/>
    </xf>
    <xf numFmtId="37" fontId="253" fillId="0" borderId="1" xfId="0" applyNumberFormat="1" applyFont="1" applyBorder="1" applyAlignment="1">
      <alignment horizontal="center" vertical="center" wrapText="1"/>
    </xf>
    <xf numFmtId="37" fontId="254" fillId="0" borderId="1" xfId="0" applyNumberFormat="1" applyFont="1" applyBorder="1" applyAlignment="1">
      <alignment horizontal="center" vertical="center"/>
    </xf>
    <xf numFmtId="37" fontId="255" fillId="0" borderId="1" xfId="0" applyNumberFormat="1" applyFont="1" applyBorder="1" applyAlignment="1">
      <alignment horizontal="center" vertical="center"/>
    </xf>
    <xf numFmtId="37" fontId="256" fillId="0" borderId="1" xfId="0" applyNumberFormat="1" applyFont="1" applyBorder="1" applyAlignment="1">
      <alignment horizontal="center" vertical="center"/>
    </xf>
    <xf numFmtId="37" fontId="257" fillId="0" borderId="1" xfId="0" applyNumberFormat="1" applyFont="1" applyBorder="1" applyAlignment="1">
      <alignment horizontal="center" vertical="center"/>
    </xf>
    <xf numFmtId="37" fontId="258" fillId="0" borderId="1" xfId="0" applyNumberFormat="1" applyFont="1" applyBorder="1" applyAlignment="1">
      <alignment horizontal="center" vertical="center" wrapText="1"/>
    </xf>
    <xf numFmtId="37" fontId="259" fillId="0" borderId="0" xfId="0" applyNumberFormat="1" applyFont="1" applyAlignment="1">
      <alignment horizontal="right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10" fontId="265" fillId="0" borderId="0" xfId="0" applyNumberFormat="1" applyFont="1" applyAlignment="1">
      <alignment horizontal="center" vertical="center"/>
    </xf>
    <xf numFmtId="37" fontId="266" fillId="0" borderId="0" xfId="0" applyNumberFormat="1" applyFont="1" applyAlignment="1">
      <alignment horizontal="right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10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right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10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right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10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right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10" fontId="289" fillId="0" borderId="0" xfId="0" applyNumberFormat="1" applyFont="1" applyAlignment="1">
      <alignment horizontal="center" vertical="center"/>
    </xf>
    <xf numFmtId="37" fontId="290" fillId="0" borderId="3" xfId="0" applyNumberFormat="1" applyFont="1" applyBorder="1" applyAlignment="1">
      <alignment horizontal="center" vertical="center"/>
    </xf>
    <xf numFmtId="37" fontId="291" fillId="0" borderId="3" xfId="0" applyNumberFormat="1" applyFont="1" applyBorder="1" applyAlignment="1">
      <alignment horizontal="center" vertical="center"/>
    </xf>
    <xf numFmtId="37" fontId="292" fillId="0" borderId="3" xfId="0" applyNumberFormat="1" applyFont="1" applyBorder="1" applyAlignment="1">
      <alignment horizontal="center" vertical="center"/>
    </xf>
    <xf numFmtId="37" fontId="293" fillId="0" borderId="3" xfId="0" applyNumberFormat="1" applyFont="1" applyBorder="1" applyAlignment="1">
      <alignment horizontal="center" vertical="center"/>
    </xf>
    <xf numFmtId="37" fontId="294" fillId="0" borderId="3" xfId="0" applyNumberFormat="1" applyFont="1" applyBorder="1" applyAlignment="1">
      <alignment horizontal="center" vertical="center"/>
    </xf>
    <xf numFmtId="10" fontId="295" fillId="0" borderId="3" xfId="0" applyNumberFormat="1" applyFont="1" applyBorder="1" applyAlignment="1">
      <alignment horizontal="center" vertical="center"/>
    </xf>
    <xf numFmtId="37" fontId="296" fillId="0" borderId="4" xfId="0" applyNumberFormat="1" applyFont="1" applyBorder="1" applyAlignment="1">
      <alignment horizontal="center" vertical="center"/>
    </xf>
    <xf numFmtId="37" fontId="297" fillId="0" borderId="4" xfId="0" applyNumberFormat="1" applyFont="1" applyBorder="1" applyAlignment="1">
      <alignment horizontal="center" vertical="center"/>
    </xf>
    <xf numFmtId="37" fontId="298" fillId="0" borderId="4" xfId="0" applyNumberFormat="1" applyFont="1" applyBorder="1" applyAlignment="1">
      <alignment horizontal="center" vertical="center"/>
    </xf>
    <xf numFmtId="37" fontId="299" fillId="0" borderId="4" xfId="0" applyNumberFormat="1" applyFont="1" applyBorder="1" applyAlignment="1">
      <alignment horizontal="center" vertical="center"/>
    </xf>
    <xf numFmtId="37" fontId="300" fillId="0" borderId="4" xfId="0" applyNumberFormat="1" applyFont="1" applyBorder="1" applyAlignment="1">
      <alignment horizontal="center" vertical="center"/>
    </xf>
    <xf numFmtId="37" fontId="305" fillId="0" borderId="1" xfId="0" applyNumberFormat="1" applyFont="1" applyBorder="1" applyAlignment="1">
      <alignment horizontal="center" vertical="center"/>
    </xf>
    <xf numFmtId="37" fontId="321" fillId="0" borderId="1" xfId="0" applyNumberFormat="1" applyFont="1" applyBorder="1" applyAlignment="1">
      <alignment horizontal="center" vertical="center"/>
    </xf>
    <xf numFmtId="37" fontId="322" fillId="0" borderId="1" xfId="0" applyNumberFormat="1" applyFont="1" applyBorder="1" applyAlignment="1">
      <alignment horizontal="center" vertical="center"/>
    </xf>
    <xf numFmtId="37" fontId="323" fillId="0" borderId="1" xfId="0" applyNumberFormat="1" applyFont="1" applyBorder="1" applyAlignment="1">
      <alignment horizontal="center" vertical="center"/>
    </xf>
    <xf numFmtId="37" fontId="324" fillId="0" borderId="1" xfId="0" applyNumberFormat="1" applyFont="1" applyBorder="1" applyAlignment="1">
      <alignment horizontal="center" vertical="center"/>
    </xf>
    <xf numFmtId="37" fontId="329" fillId="0" borderId="3" xfId="0" applyNumberFormat="1" applyFont="1" applyBorder="1" applyAlignment="1">
      <alignment horizontal="center" vertical="center"/>
    </xf>
    <xf numFmtId="37" fontId="330" fillId="0" borderId="3" xfId="0" applyNumberFormat="1" applyFont="1" applyBorder="1" applyAlignment="1">
      <alignment horizontal="center" vertical="center"/>
    </xf>
    <xf numFmtId="37" fontId="331" fillId="0" borderId="3" xfId="0" applyNumberFormat="1" applyFont="1" applyBorder="1" applyAlignment="1">
      <alignment horizontal="center" vertical="center"/>
    </xf>
    <xf numFmtId="37" fontId="332" fillId="0" borderId="3" xfId="0" applyNumberFormat="1" applyFont="1" applyBorder="1" applyAlignment="1">
      <alignment horizontal="center" vertical="center"/>
    </xf>
    <xf numFmtId="37" fontId="333" fillId="0" borderId="3" xfId="0" applyNumberFormat="1" applyFont="1" applyBorder="1" applyAlignment="1">
      <alignment horizontal="center" vertical="center"/>
    </xf>
    <xf numFmtId="37" fontId="334" fillId="0" borderId="3" xfId="0" applyNumberFormat="1" applyFont="1" applyBorder="1" applyAlignment="1">
      <alignment horizontal="center" vertical="center"/>
    </xf>
    <xf numFmtId="37" fontId="335" fillId="0" borderId="3" xfId="0" applyNumberFormat="1" applyFont="1" applyBorder="1" applyAlignment="1">
      <alignment horizontal="center" vertical="center"/>
    </xf>
    <xf numFmtId="37" fontId="336" fillId="0" borderId="3" xfId="0" applyNumberFormat="1" applyFont="1" applyBorder="1" applyAlignment="1">
      <alignment horizontal="center" vertical="center"/>
    </xf>
    <xf numFmtId="37" fontId="337" fillId="0" borderId="3" xfId="0" applyNumberFormat="1" applyFont="1" applyBorder="1" applyAlignment="1">
      <alignment horizontal="center" vertical="center"/>
    </xf>
    <xf numFmtId="37" fontId="338" fillId="0" borderId="3" xfId="0" applyNumberFormat="1" applyFont="1" applyBorder="1" applyAlignment="1">
      <alignment horizontal="center" vertical="center"/>
    </xf>
    <xf numFmtId="37" fontId="339" fillId="0" borderId="3" xfId="0" applyNumberFormat="1" applyFont="1" applyBorder="1" applyAlignment="1">
      <alignment horizontal="center" vertical="center"/>
    </xf>
    <xf numFmtId="10" fontId="340" fillId="0" borderId="3" xfId="0" applyNumberFormat="1" applyFont="1" applyBorder="1" applyAlignment="1">
      <alignment horizontal="center" vertical="center"/>
    </xf>
    <xf numFmtId="37" fontId="341" fillId="0" borderId="4" xfId="0" applyNumberFormat="1" applyFont="1" applyBorder="1" applyAlignment="1">
      <alignment horizontal="center" vertical="center"/>
    </xf>
    <xf numFmtId="37" fontId="342" fillId="0" borderId="4" xfId="0" applyNumberFormat="1" applyFont="1" applyBorder="1" applyAlignment="1">
      <alignment horizontal="center" vertical="center"/>
    </xf>
    <xf numFmtId="37" fontId="343" fillId="0" borderId="4" xfId="0" applyNumberFormat="1" applyFont="1" applyBorder="1" applyAlignment="1">
      <alignment horizontal="center" vertical="center"/>
    </xf>
    <xf numFmtId="37" fontId="344" fillId="0" borderId="4" xfId="0" applyNumberFormat="1" applyFont="1" applyBorder="1" applyAlignment="1">
      <alignment horizontal="center" vertical="center"/>
    </xf>
    <xf numFmtId="37" fontId="345" fillId="0" borderId="4" xfId="0" applyNumberFormat="1" applyFont="1" applyBorder="1" applyAlignment="1">
      <alignment horizontal="center" vertical="center"/>
    </xf>
    <xf numFmtId="37" fontId="346" fillId="0" borderId="4" xfId="0" applyNumberFormat="1" applyFont="1" applyBorder="1" applyAlignment="1">
      <alignment horizontal="center" vertical="center"/>
    </xf>
    <xf numFmtId="37" fontId="347" fillId="0" borderId="4" xfId="0" applyNumberFormat="1" applyFont="1" applyBorder="1" applyAlignment="1">
      <alignment horizontal="center" vertical="center"/>
    </xf>
    <xf numFmtId="37" fontId="348" fillId="0" borderId="4" xfId="0" applyNumberFormat="1" applyFont="1" applyBorder="1" applyAlignment="1">
      <alignment horizontal="center" vertical="center"/>
    </xf>
    <xf numFmtId="37" fontId="349" fillId="0" borderId="4" xfId="0" applyNumberFormat="1" applyFont="1" applyBorder="1" applyAlignment="1">
      <alignment horizontal="center" vertical="center"/>
    </xf>
    <xf numFmtId="37" fontId="350" fillId="0" borderId="4" xfId="0" applyNumberFormat="1" applyFont="1" applyBorder="1" applyAlignment="1">
      <alignment horizontal="center" vertical="center"/>
    </xf>
    <xf numFmtId="37" fontId="351" fillId="0" borderId="4" xfId="0" applyNumberFormat="1" applyFont="1" applyBorder="1" applyAlignment="1">
      <alignment horizontal="center" vertical="center"/>
    </xf>
    <xf numFmtId="37" fontId="356" fillId="0" borderId="1" xfId="0" applyNumberFormat="1" applyFont="1" applyBorder="1" applyAlignment="1">
      <alignment horizontal="center" vertical="center"/>
    </xf>
    <xf numFmtId="37" fontId="357" fillId="0" borderId="1" xfId="0" applyNumberFormat="1" applyFont="1" applyBorder="1" applyAlignment="1">
      <alignment horizontal="center" vertical="center"/>
    </xf>
    <xf numFmtId="37" fontId="358" fillId="0" borderId="1" xfId="0" applyNumberFormat="1" applyFont="1" applyBorder="1" applyAlignment="1">
      <alignment horizontal="center" vertical="center"/>
    </xf>
    <xf numFmtId="37" fontId="359" fillId="0" borderId="1" xfId="0" applyNumberFormat="1" applyFont="1" applyBorder="1" applyAlignment="1">
      <alignment horizontal="center" vertical="center" wrapText="1"/>
    </xf>
    <xf numFmtId="37" fontId="360" fillId="0" borderId="1" xfId="0" applyNumberFormat="1" applyFont="1" applyBorder="1" applyAlignment="1">
      <alignment horizontal="center" vertical="center" wrapText="1"/>
    </xf>
    <xf numFmtId="37" fontId="361" fillId="0" borderId="0" xfId="0" applyNumberFormat="1" applyFont="1" applyAlignment="1">
      <alignment horizontal="right" vertical="center"/>
    </xf>
    <xf numFmtId="37" fontId="362" fillId="0" borderId="0" xfId="0" applyNumberFormat="1" applyFont="1" applyAlignment="1">
      <alignment horizontal="center" vertical="center"/>
    </xf>
    <xf numFmtId="10" fontId="363" fillId="0" borderId="0" xfId="0" applyNumberFormat="1" applyFont="1" applyAlignment="1">
      <alignment horizontal="center" vertical="center"/>
    </xf>
    <xf numFmtId="10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right" vertical="center"/>
    </xf>
    <xf numFmtId="37" fontId="366" fillId="0" borderId="0" xfId="0" applyNumberFormat="1" applyFont="1" applyAlignment="1">
      <alignment horizontal="center" vertical="center"/>
    </xf>
    <xf numFmtId="10" fontId="367" fillId="0" borderId="0" xfId="0" applyNumberFormat="1" applyFont="1" applyAlignment="1">
      <alignment horizontal="center" vertical="center"/>
    </xf>
    <xf numFmtId="10" fontId="368" fillId="0" borderId="0" xfId="0" applyNumberFormat="1" applyFont="1" applyAlignment="1">
      <alignment horizontal="center" vertical="center"/>
    </xf>
    <xf numFmtId="37" fontId="369" fillId="0" borderId="0" xfId="0" applyNumberFormat="1" applyFont="1" applyAlignment="1">
      <alignment horizontal="right" vertical="center"/>
    </xf>
    <xf numFmtId="37" fontId="370" fillId="0" borderId="0" xfId="0" applyNumberFormat="1" applyFont="1" applyAlignment="1">
      <alignment horizontal="center" vertical="center"/>
    </xf>
    <xf numFmtId="10" fontId="371" fillId="0" borderId="0" xfId="0" applyNumberFormat="1" applyFont="1" applyAlignment="1">
      <alignment horizontal="center" vertical="center"/>
    </xf>
    <xf numFmtId="10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right" vertical="center"/>
    </xf>
    <xf numFmtId="37" fontId="374" fillId="0" borderId="0" xfId="0" applyNumberFormat="1" applyFont="1" applyAlignment="1">
      <alignment horizontal="center" vertical="center"/>
    </xf>
    <xf numFmtId="10" fontId="375" fillId="0" borderId="0" xfId="0" applyNumberFormat="1" applyFont="1" applyAlignment="1">
      <alignment horizontal="center" vertical="center"/>
    </xf>
    <xf numFmtId="10" fontId="376" fillId="0" borderId="0" xfId="0" applyNumberFormat="1" applyFont="1" applyAlignment="1">
      <alignment horizontal="center" vertical="center"/>
    </xf>
    <xf numFmtId="37" fontId="377" fillId="0" borderId="1" xfId="0" applyNumberFormat="1" applyFont="1" applyBorder="1" applyAlignment="1">
      <alignment horizontal="center" vertical="center"/>
    </xf>
    <xf numFmtId="37" fontId="378" fillId="0" borderId="3" xfId="0" applyNumberFormat="1" applyFont="1" applyBorder="1" applyAlignment="1">
      <alignment horizontal="center" vertical="center"/>
    </xf>
    <xf numFmtId="10" fontId="379" fillId="0" borderId="3" xfId="0" applyNumberFormat="1" applyFont="1" applyBorder="1" applyAlignment="1">
      <alignment horizontal="center" vertical="center"/>
    </xf>
    <xf numFmtId="10" fontId="380" fillId="0" borderId="3" xfId="0" applyNumberFormat="1" applyFont="1" applyBorder="1" applyAlignment="1">
      <alignment horizontal="center" vertical="center"/>
    </xf>
    <xf numFmtId="37" fontId="381" fillId="0" borderId="4" xfId="0" applyNumberFormat="1" applyFont="1" applyBorder="1" applyAlignment="1">
      <alignment horizontal="center" vertical="center"/>
    </xf>
    <xf numFmtId="37" fontId="382" fillId="0" borderId="4" xfId="0" applyNumberFormat="1" applyFont="1" applyBorder="1" applyAlignment="1">
      <alignment horizontal="center" vertical="center"/>
    </xf>
    <xf numFmtId="37" fontId="383" fillId="0" borderId="4" xfId="0" applyNumberFormat="1" applyFont="1" applyBorder="1" applyAlignment="1">
      <alignment horizontal="center" vertical="center"/>
    </xf>
    <xf numFmtId="37" fontId="391" fillId="0" borderId="1" xfId="0" applyNumberFormat="1" applyFont="1" applyBorder="1" applyAlignment="1">
      <alignment horizontal="center" vertical="center"/>
    </xf>
    <xf numFmtId="37" fontId="392" fillId="0" borderId="1" xfId="0" applyNumberFormat="1" applyFont="1" applyBorder="1" applyAlignment="1">
      <alignment horizontal="center" vertical="center" wrapText="1"/>
    </xf>
    <xf numFmtId="37" fontId="393" fillId="0" borderId="1" xfId="0" applyNumberFormat="1" applyFont="1" applyBorder="1" applyAlignment="1">
      <alignment horizontal="center" vertical="center" wrapText="1"/>
    </xf>
    <xf numFmtId="37" fontId="394" fillId="0" borderId="1" xfId="0" applyNumberFormat="1" applyFont="1" applyBorder="1" applyAlignment="1">
      <alignment horizontal="center" vertical="center" wrapText="1"/>
    </xf>
    <xf numFmtId="37" fontId="395" fillId="0" borderId="1" xfId="0" applyNumberFormat="1" applyFont="1" applyBorder="1" applyAlignment="1">
      <alignment horizontal="center" vertical="center" wrapText="1"/>
    </xf>
    <xf numFmtId="37" fontId="396" fillId="0" borderId="1" xfId="0" applyNumberFormat="1" applyFont="1" applyBorder="1" applyAlignment="1">
      <alignment horizontal="center" vertical="center" wrapText="1"/>
    </xf>
    <xf numFmtId="37" fontId="397" fillId="0" borderId="1" xfId="0" applyNumberFormat="1" applyFont="1" applyBorder="1" applyAlignment="1">
      <alignment horizontal="center" vertical="center" wrapText="1"/>
    </xf>
    <xf numFmtId="37" fontId="398" fillId="0" borderId="1" xfId="0" applyNumberFormat="1" applyFont="1" applyBorder="1" applyAlignment="1">
      <alignment horizontal="center" vertical="center" wrapText="1"/>
    </xf>
    <xf numFmtId="37" fontId="399" fillId="0" borderId="1" xfId="0" applyNumberFormat="1" applyFont="1" applyBorder="1" applyAlignment="1">
      <alignment horizontal="center" vertical="center" wrapText="1"/>
    </xf>
    <xf numFmtId="37" fontId="400" fillId="0" borderId="1" xfId="0" applyNumberFormat="1" applyFont="1" applyBorder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37" fontId="407" fillId="0" borderId="3" xfId="0" applyNumberFormat="1" applyFont="1" applyBorder="1" applyAlignment="1">
      <alignment horizontal="center" vertical="center"/>
    </xf>
    <xf numFmtId="37" fontId="408" fillId="0" borderId="3" xfId="0" applyNumberFormat="1" applyFont="1" applyBorder="1" applyAlignment="1">
      <alignment horizontal="center" vertical="center"/>
    </xf>
    <xf numFmtId="37" fontId="409" fillId="0" borderId="3" xfId="0" applyNumberFormat="1" applyFont="1" applyBorder="1" applyAlignment="1">
      <alignment horizontal="center" vertical="center"/>
    </xf>
    <xf numFmtId="37" fontId="410" fillId="0" borderId="3" xfId="0" applyNumberFormat="1" applyFont="1" applyBorder="1" applyAlignment="1">
      <alignment horizontal="center" vertical="center"/>
    </xf>
    <xf numFmtId="37" fontId="411" fillId="0" borderId="3" xfId="0" applyNumberFormat="1" applyFont="1" applyBorder="1" applyAlignment="1">
      <alignment horizontal="center" vertical="center"/>
    </xf>
    <xf numFmtId="37" fontId="412" fillId="0" borderId="3" xfId="0" applyNumberFormat="1" applyFont="1" applyBorder="1" applyAlignment="1">
      <alignment horizontal="center" vertical="center"/>
    </xf>
    <xf numFmtId="37" fontId="413" fillId="0" borderId="3" xfId="0" applyNumberFormat="1" applyFont="1" applyBorder="1" applyAlignment="1">
      <alignment horizontal="center" vertical="center"/>
    </xf>
    <xf numFmtId="37" fontId="414" fillId="0" borderId="4" xfId="0" applyNumberFormat="1" applyFont="1" applyBorder="1" applyAlignment="1">
      <alignment horizontal="center" vertical="center"/>
    </xf>
    <xf numFmtId="37" fontId="415" fillId="0" borderId="4" xfId="0" applyNumberFormat="1" applyFont="1" applyBorder="1" applyAlignment="1">
      <alignment horizontal="center" vertical="center"/>
    </xf>
    <xf numFmtId="37" fontId="416" fillId="0" borderId="4" xfId="0" applyNumberFormat="1" applyFont="1" applyBorder="1" applyAlignment="1">
      <alignment horizontal="center" vertical="center"/>
    </xf>
    <xf numFmtId="37" fontId="417" fillId="0" borderId="4" xfId="0" applyNumberFormat="1" applyFont="1" applyBorder="1" applyAlignment="1">
      <alignment horizontal="center" vertical="center"/>
    </xf>
    <xf numFmtId="37" fontId="418" fillId="0" borderId="4" xfId="0" applyNumberFormat="1" applyFont="1" applyBorder="1" applyAlignment="1">
      <alignment horizontal="center" vertical="center"/>
    </xf>
    <xf numFmtId="37" fontId="419" fillId="0" borderId="4" xfId="0" applyNumberFormat="1" applyFont="1" applyBorder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37" fontId="427" fillId="0" borderId="1" xfId="0" applyNumberFormat="1" applyFont="1" applyBorder="1" applyAlignment="1">
      <alignment horizontal="center" vertical="center" wrapText="1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2" fillId="0" borderId="1" xfId="0" applyNumberFormat="1" applyFont="1" applyBorder="1" applyAlignment="1">
      <alignment horizontal="center" vertical="center" wrapText="1"/>
    </xf>
    <xf numFmtId="37" fontId="433" fillId="0" borderId="1" xfId="0" applyNumberFormat="1" applyFont="1" applyBorder="1" applyAlignment="1">
      <alignment horizontal="center" vertical="center" wrapText="1"/>
    </xf>
    <xf numFmtId="37" fontId="434" fillId="0" borderId="1" xfId="0" applyNumberFormat="1" applyFont="1" applyBorder="1" applyAlignment="1">
      <alignment horizontal="center" vertical="center" wrapText="1"/>
    </xf>
    <xf numFmtId="37" fontId="435" fillId="0" borderId="1" xfId="0" applyNumberFormat="1" applyFont="1" applyBorder="1" applyAlignment="1">
      <alignment horizontal="center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 wrapText="1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 wrapText="1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center" vertical="center" wrapText="1"/>
    </xf>
    <xf numFmtId="37" fontId="465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center" vertical="center" wrapText="1"/>
    </xf>
    <xf numFmtId="37" fontId="472" fillId="0" borderId="0" xfId="0" applyNumberFormat="1" applyFont="1" applyAlignment="1">
      <alignment horizontal="center" vertical="center"/>
    </xf>
    <xf numFmtId="37" fontId="473" fillId="0" borderId="0" xfId="0" applyNumberFormat="1" applyFont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center" vertical="center" wrapText="1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center" vertical="center"/>
    </xf>
    <xf numFmtId="37" fontId="482" fillId="0" borderId="0" xfId="0" applyNumberFormat="1" applyFont="1" applyAlignment="1">
      <alignment horizontal="center" vertical="center"/>
    </xf>
    <xf numFmtId="37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 wrapText="1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37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 wrapText="1"/>
    </xf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 wrapText="1"/>
    </xf>
    <xf numFmtId="37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 wrapText="1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 wrapText="1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 wrapText="1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 wrapText="1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 wrapText="1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 wrapText="1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center" vertical="center" wrapText="1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 wrapText="1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 wrapText="1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 wrapText="1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center" vertical="center"/>
    </xf>
    <xf numFmtId="37" fontId="549" fillId="0" borderId="3" xfId="0" applyNumberFormat="1" applyFont="1" applyBorder="1" applyAlignment="1">
      <alignment horizontal="center" vertical="center"/>
    </xf>
    <xf numFmtId="37" fontId="550" fillId="0" borderId="3" xfId="0" applyNumberFormat="1" applyFont="1" applyBorder="1" applyAlignment="1">
      <alignment horizontal="center" vertical="center"/>
    </xf>
    <xf numFmtId="37" fontId="551" fillId="0" borderId="3" xfId="0" applyNumberFormat="1" applyFont="1" applyBorder="1" applyAlignment="1">
      <alignment horizontal="center" vertical="center"/>
    </xf>
    <xf numFmtId="37" fontId="552" fillId="0" borderId="3" xfId="0" applyNumberFormat="1" applyFont="1" applyBorder="1" applyAlignment="1">
      <alignment horizontal="center" vertical="center"/>
    </xf>
    <xf numFmtId="37" fontId="553" fillId="0" borderId="3" xfId="0" applyNumberFormat="1" applyFont="1" applyBorder="1" applyAlignment="1">
      <alignment horizontal="center" vertical="center"/>
    </xf>
    <xf numFmtId="37" fontId="554" fillId="0" borderId="3" xfId="0" applyNumberFormat="1" applyFont="1" applyBorder="1" applyAlignment="1">
      <alignment horizontal="center" vertical="center"/>
    </xf>
    <xf numFmtId="37" fontId="555" fillId="0" borderId="3" xfId="0" applyNumberFormat="1" applyFont="1" applyBorder="1" applyAlignment="1">
      <alignment horizontal="center" vertical="center"/>
    </xf>
    <xf numFmtId="37" fontId="556" fillId="0" borderId="4" xfId="0" applyNumberFormat="1" applyFont="1" applyBorder="1" applyAlignment="1">
      <alignment horizontal="center" vertical="center"/>
    </xf>
    <xf numFmtId="37" fontId="557" fillId="0" borderId="4" xfId="0" applyNumberFormat="1" applyFont="1" applyBorder="1" applyAlignment="1">
      <alignment horizontal="center" vertical="center"/>
    </xf>
    <xf numFmtId="37" fontId="558" fillId="0" borderId="4" xfId="0" applyNumberFormat="1" applyFont="1" applyBorder="1" applyAlignment="1">
      <alignment horizontal="center" vertical="center"/>
    </xf>
    <xf numFmtId="37" fontId="559" fillId="0" borderId="4" xfId="0" applyNumberFormat="1" applyFont="1" applyBorder="1" applyAlignment="1">
      <alignment horizontal="center" vertical="center"/>
    </xf>
    <xf numFmtId="37" fontId="560" fillId="0" borderId="4" xfId="0" applyNumberFormat="1" applyFont="1" applyBorder="1" applyAlignment="1">
      <alignment horizontal="center" vertical="center"/>
    </xf>
    <xf numFmtId="37" fontId="561" fillId="0" borderId="4" xfId="0" applyNumberFormat="1" applyFont="1" applyBorder="1" applyAlignment="1">
      <alignment horizontal="center" vertical="center"/>
    </xf>
    <xf numFmtId="37" fontId="568" fillId="0" borderId="0" xfId="0" applyNumberFormat="1" applyFont="1" applyAlignment="1">
      <alignment horizontal="center" vertical="center"/>
    </xf>
    <xf numFmtId="37" fontId="569" fillId="0" borderId="1" xfId="0" applyNumberFormat="1" applyFont="1" applyBorder="1" applyAlignment="1">
      <alignment horizontal="center" vertical="center" wrapText="1"/>
    </xf>
    <xf numFmtId="37" fontId="570" fillId="0" borderId="1" xfId="0" applyNumberFormat="1" applyFont="1" applyBorder="1" applyAlignment="1">
      <alignment horizontal="center" vertical="center" wrapText="1"/>
    </xf>
    <xf numFmtId="37" fontId="571" fillId="0" borderId="1" xfId="0" applyNumberFormat="1" applyFont="1" applyBorder="1" applyAlignment="1">
      <alignment horizontal="center" vertical="center" wrapText="1"/>
    </xf>
    <xf numFmtId="37" fontId="572" fillId="0" borderId="1" xfId="0" applyNumberFormat="1" applyFont="1" applyBorder="1" applyAlignment="1">
      <alignment horizontal="center" vertical="center" wrapText="1"/>
    </xf>
    <xf numFmtId="37" fontId="573" fillId="0" borderId="1" xfId="0" applyNumberFormat="1" applyFont="1" applyBorder="1" applyAlignment="1">
      <alignment horizontal="center" vertical="center" wrapText="1"/>
    </xf>
    <xf numFmtId="37" fontId="574" fillId="0" borderId="1" xfId="0" applyNumberFormat="1" applyFont="1" applyBorder="1" applyAlignment="1">
      <alignment horizontal="center" vertical="center" wrapText="1"/>
    </xf>
    <xf numFmtId="37" fontId="575" fillId="0" borderId="1" xfId="0" applyNumberFormat="1" applyFont="1" applyBorder="1" applyAlignment="1">
      <alignment horizontal="center" vertical="center" wrapText="1"/>
    </xf>
    <xf numFmtId="37" fontId="576" fillId="0" borderId="1" xfId="0" applyNumberFormat="1" applyFont="1" applyBorder="1" applyAlignment="1">
      <alignment horizontal="center" vertical="center" wrapText="1"/>
    </xf>
    <xf numFmtId="37" fontId="577" fillId="0" borderId="0" xfId="0" applyNumberFormat="1" applyFont="1" applyAlignment="1">
      <alignment horizontal="center" vertical="center" wrapText="1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 wrapText="1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/>
    </xf>
    <xf numFmtId="37" fontId="587" fillId="0" borderId="0" xfId="0" applyNumberFormat="1" applyFont="1" applyAlignment="1">
      <alignment horizontal="center" vertical="center" wrapText="1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/>
    </xf>
    <xf numFmtId="37" fontId="592" fillId="0" borderId="0" xfId="0" applyNumberFormat="1" applyFont="1" applyAlignment="1">
      <alignment horizontal="center" vertical="center" wrapText="1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 wrapText="1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center" vertical="center"/>
    </xf>
    <xf numFmtId="37" fontId="601" fillId="0" borderId="0" xfId="0" applyNumberFormat="1" applyFont="1" applyAlignment="1">
      <alignment horizontal="center" vertical="center"/>
    </xf>
    <xf numFmtId="37" fontId="602" fillId="0" borderId="0" xfId="0" applyNumberFormat="1" applyFont="1" applyAlignment="1">
      <alignment horizontal="center" vertical="center" wrapText="1"/>
    </xf>
    <xf numFmtId="37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 wrapText="1"/>
    </xf>
    <xf numFmtId="37" fontId="608" fillId="0" borderId="0" xfId="0" applyNumberFormat="1" applyFont="1" applyAlignment="1">
      <alignment horizontal="center" vertical="center"/>
    </xf>
    <xf numFmtId="37" fontId="609" fillId="0" borderId="0" xfId="0" applyNumberFormat="1" applyFont="1" applyAlignment="1">
      <alignment horizontal="center" vertical="center"/>
    </xf>
    <xf numFmtId="37" fontId="610" fillId="0" borderId="0" xfId="0" applyNumberFormat="1" applyFont="1" applyAlignment="1">
      <alignment horizontal="center" vertical="center"/>
    </xf>
    <xf numFmtId="37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 wrapText="1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 wrapText="1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3" xfId="0" applyNumberFormat="1" applyFont="1" applyBorder="1" applyAlignment="1">
      <alignment horizontal="center" vertical="center"/>
    </xf>
    <xf numFmtId="37" fontId="627" fillId="0" borderId="3" xfId="0" applyNumberFormat="1" applyFont="1" applyBorder="1" applyAlignment="1">
      <alignment horizontal="center" vertical="center"/>
    </xf>
    <xf numFmtId="37" fontId="628" fillId="0" borderId="3" xfId="0" applyNumberFormat="1" applyFont="1" applyBorder="1" applyAlignment="1">
      <alignment horizontal="center" vertical="center"/>
    </xf>
    <xf numFmtId="37" fontId="629" fillId="0" borderId="3" xfId="0" applyNumberFormat="1" applyFont="1" applyBorder="1" applyAlignment="1">
      <alignment horizontal="center" vertical="center"/>
    </xf>
    <xf numFmtId="37" fontId="630" fillId="0" borderId="3" xfId="0" applyNumberFormat="1" applyFont="1" applyBorder="1" applyAlignment="1">
      <alignment horizontal="center" vertical="center"/>
    </xf>
    <xf numFmtId="37" fontId="631" fillId="0" borderId="3" xfId="0" applyNumberFormat="1" applyFont="1" applyBorder="1" applyAlignment="1">
      <alignment horizontal="center" vertical="center"/>
    </xf>
    <xf numFmtId="37" fontId="632" fillId="0" borderId="3" xfId="0" applyNumberFormat="1" applyFont="1" applyBorder="1" applyAlignment="1">
      <alignment horizontal="center" vertical="center"/>
    </xf>
    <xf numFmtId="37" fontId="633" fillId="0" borderId="3" xfId="0" applyNumberFormat="1" applyFont="1" applyBorder="1" applyAlignment="1">
      <alignment horizontal="center" vertical="center"/>
    </xf>
    <xf numFmtId="37" fontId="634" fillId="0" borderId="3" xfId="0" applyNumberFormat="1" applyFont="1" applyBorder="1" applyAlignment="1">
      <alignment horizontal="center" vertical="center"/>
    </xf>
    <xf numFmtId="37" fontId="635" fillId="0" borderId="4" xfId="0" applyNumberFormat="1" applyFont="1" applyBorder="1" applyAlignment="1">
      <alignment horizontal="center" vertical="center"/>
    </xf>
    <xf numFmtId="37" fontId="636" fillId="0" borderId="4" xfId="0" applyNumberFormat="1" applyFont="1" applyBorder="1" applyAlignment="1">
      <alignment horizontal="center" vertical="center"/>
    </xf>
    <xf numFmtId="37" fontId="637" fillId="0" borderId="4" xfId="0" applyNumberFormat="1" applyFont="1" applyBorder="1" applyAlignment="1">
      <alignment horizontal="center" vertical="center"/>
    </xf>
    <xf numFmtId="37" fontId="638" fillId="0" borderId="4" xfId="0" applyNumberFormat="1" applyFont="1" applyBorder="1" applyAlignment="1">
      <alignment horizontal="center" vertical="center"/>
    </xf>
    <xf numFmtId="37" fontId="639" fillId="0" borderId="4" xfId="0" applyNumberFormat="1" applyFont="1" applyBorder="1" applyAlignment="1">
      <alignment horizontal="center" vertical="center"/>
    </xf>
    <xf numFmtId="37" fontId="640" fillId="0" borderId="4" xfId="0" applyNumberFormat="1" applyFont="1" applyBorder="1" applyAlignment="1">
      <alignment horizontal="center" vertical="center"/>
    </xf>
    <xf numFmtId="37" fontId="641" fillId="0" borderId="4" xfId="0" applyNumberFormat="1" applyFont="1" applyBorder="1" applyAlignment="1">
      <alignment horizontal="center" vertical="center"/>
    </xf>
    <xf numFmtId="37" fontId="642" fillId="0" borderId="4" xfId="0" applyNumberFormat="1" applyFont="1" applyBorder="1" applyAlignment="1">
      <alignment horizontal="center" vertical="center"/>
    </xf>
    <xf numFmtId="37" fontId="650" fillId="0" borderId="0" xfId="0" applyNumberFormat="1" applyFont="1" applyAlignment="1">
      <alignment horizontal="center" vertical="center"/>
    </xf>
    <xf numFmtId="37" fontId="651" fillId="0" borderId="1" xfId="0" applyNumberFormat="1" applyFont="1" applyBorder="1" applyAlignment="1">
      <alignment horizontal="center" vertical="center" wrapText="1"/>
    </xf>
    <xf numFmtId="37" fontId="652" fillId="0" borderId="1" xfId="0" applyNumberFormat="1" applyFont="1" applyBorder="1" applyAlignment="1">
      <alignment horizontal="center" vertical="center" wrapText="1"/>
    </xf>
    <xf numFmtId="37" fontId="653" fillId="0" borderId="1" xfId="0" applyNumberFormat="1" applyFont="1" applyBorder="1" applyAlignment="1">
      <alignment horizontal="center" vertical="center" wrapText="1"/>
    </xf>
    <xf numFmtId="37" fontId="654" fillId="0" borderId="1" xfId="0" applyNumberFormat="1" applyFont="1" applyBorder="1" applyAlignment="1">
      <alignment horizontal="center" vertical="center" wrapText="1"/>
    </xf>
    <xf numFmtId="37" fontId="655" fillId="0" borderId="1" xfId="0" applyNumberFormat="1" applyFont="1" applyBorder="1" applyAlignment="1">
      <alignment horizontal="center" vertical="center" wrapText="1"/>
    </xf>
    <xf numFmtId="37" fontId="656" fillId="0" borderId="1" xfId="0" applyNumberFormat="1" applyFont="1" applyBorder="1" applyAlignment="1">
      <alignment horizontal="center" vertical="center" wrapText="1"/>
    </xf>
    <xf numFmtId="37" fontId="657" fillId="0" borderId="1" xfId="0" applyNumberFormat="1" applyFont="1" applyBorder="1" applyAlignment="1">
      <alignment horizontal="center" vertical="center" wrapText="1"/>
    </xf>
    <xf numFmtId="37" fontId="658" fillId="0" borderId="1" xfId="0" applyNumberFormat="1" applyFont="1" applyBorder="1" applyAlignment="1">
      <alignment horizontal="center" vertical="center" wrapText="1"/>
    </xf>
    <xf numFmtId="37" fontId="659" fillId="0" borderId="0" xfId="0" applyNumberFormat="1" applyFont="1" applyAlignment="1">
      <alignment horizontal="center" vertical="center" wrapText="1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 wrapText="1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 wrapText="1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 wrapText="1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 wrapText="1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 wrapText="1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 wrapText="1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 wrapText="1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 wrapText="1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3" xfId="0" applyNumberFormat="1" applyFont="1" applyBorder="1" applyAlignment="1">
      <alignment horizontal="center" vertical="center"/>
    </xf>
    <xf numFmtId="37" fontId="737" fillId="0" borderId="3" xfId="0" applyNumberFormat="1" applyFont="1" applyBorder="1" applyAlignment="1">
      <alignment horizontal="center" vertical="center"/>
    </xf>
    <xf numFmtId="37" fontId="738" fillId="0" borderId="3" xfId="0" applyNumberFormat="1" applyFont="1" applyBorder="1" applyAlignment="1">
      <alignment horizontal="center" vertical="center"/>
    </xf>
    <xf numFmtId="37" fontId="739" fillId="0" borderId="3" xfId="0" applyNumberFormat="1" applyFont="1" applyBorder="1" applyAlignment="1">
      <alignment horizontal="center" vertical="center"/>
    </xf>
    <xf numFmtId="37" fontId="740" fillId="0" borderId="3" xfId="0" applyNumberFormat="1" applyFont="1" applyBorder="1" applyAlignment="1">
      <alignment horizontal="center" vertical="center"/>
    </xf>
    <xf numFmtId="37" fontId="741" fillId="0" borderId="3" xfId="0" applyNumberFormat="1" applyFont="1" applyBorder="1" applyAlignment="1">
      <alignment horizontal="center" vertical="center"/>
    </xf>
    <xf numFmtId="37" fontId="742" fillId="0" borderId="3" xfId="0" applyNumberFormat="1" applyFont="1" applyBorder="1" applyAlignment="1">
      <alignment horizontal="center" vertical="center"/>
    </xf>
    <xf numFmtId="37" fontId="743" fillId="0" borderId="3" xfId="0" applyNumberFormat="1" applyFont="1" applyBorder="1" applyAlignment="1">
      <alignment horizontal="center" vertical="center"/>
    </xf>
    <xf numFmtId="37" fontId="744" fillId="0" borderId="3" xfId="0" applyNumberFormat="1" applyFont="1" applyBorder="1" applyAlignment="1">
      <alignment horizontal="center" vertical="center"/>
    </xf>
    <xf numFmtId="37" fontId="745" fillId="0" borderId="4" xfId="0" applyNumberFormat="1" applyFont="1" applyBorder="1" applyAlignment="1">
      <alignment horizontal="center" vertical="center"/>
    </xf>
    <xf numFmtId="37" fontId="746" fillId="0" borderId="4" xfId="0" applyNumberFormat="1" applyFont="1" applyBorder="1" applyAlignment="1">
      <alignment horizontal="center" vertical="center"/>
    </xf>
    <xf numFmtId="37" fontId="747" fillId="0" borderId="4" xfId="0" applyNumberFormat="1" applyFont="1" applyBorder="1" applyAlignment="1">
      <alignment horizontal="center" vertical="center"/>
    </xf>
    <xf numFmtId="37" fontId="748" fillId="0" borderId="4" xfId="0" applyNumberFormat="1" applyFont="1" applyBorder="1" applyAlignment="1">
      <alignment horizontal="center" vertical="center"/>
    </xf>
    <xf numFmtId="37" fontId="749" fillId="0" borderId="4" xfId="0" applyNumberFormat="1" applyFont="1" applyBorder="1" applyAlignment="1">
      <alignment horizontal="center" vertical="center"/>
    </xf>
    <xf numFmtId="37" fontId="750" fillId="0" borderId="4" xfId="0" applyNumberFormat="1" applyFont="1" applyBorder="1" applyAlignment="1">
      <alignment horizontal="center" vertical="center"/>
    </xf>
    <xf numFmtId="37" fontId="751" fillId="0" borderId="4" xfId="0" applyNumberFormat="1" applyFont="1" applyBorder="1" applyAlignment="1">
      <alignment horizontal="center" vertical="center"/>
    </xf>
    <xf numFmtId="37" fontId="752" fillId="0" borderId="4" xfId="0" applyNumberFormat="1" applyFont="1" applyBorder="1" applyAlignment="1">
      <alignment horizontal="center" vertical="center"/>
    </xf>
    <xf numFmtId="37" fontId="760" fillId="0" borderId="1" xfId="0" applyNumberFormat="1" applyFont="1" applyBorder="1" applyAlignment="1">
      <alignment horizontal="center" vertical="center"/>
    </xf>
    <xf numFmtId="37" fontId="761" fillId="0" borderId="1" xfId="0" applyNumberFormat="1" applyFont="1" applyBorder="1" applyAlignment="1">
      <alignment horizontal="center" vertical="center" wrapText="1"/>
    </xf>
    <xf numFmtId="37" fontId="762" fillId="0" borderId="1" xfId="0" applyNumberFormat="1" applyFont="1" applyBorder="1" applyAlignment="1">
      <alignment horizontal="center" vertical="center" wrapText="1"/>
    </xf>
    <xf numFmtId="37" fontId="763" fillId="0" borderId="1" xfId="0" applyNumberFormat="1" applyFont="1" applyBorder="1" applyAlignment="1">
      <alignment horizontal="center" vertical="center" wrapText="1"/>
    </xf>
    <xf numFmtId="37" fontId="764" fillId="0" borderId="1" xfId="0" applyNumberFormat="1" applyFont="1" applyBorder="1" applyAlignment="1">
      <alignment horizontal="center" vertical="center" wrapText="1"/>
    </xf>
    <xf numFmtId="37" fontId="765" fillId="0" borderId="1" xfId="0" applyNumberFormat="1" applyFont="1" applyBorder="1" applyAlignment="1">
      <alignment horizontal="center" vertical="center" wrapText="1"/>
    </xf>
    <xf numFmtId="37" fontId="766" fillId="0" borderId="1" xfId="0" applyNumberFormat="1" applyFont="1" applyBorder="1" applyAlignment="1">
      <alignment horizontal="center" vertical="center" wrapText="1"/>
    </xf>
    <xf numFmtId="37" fontId="767" fillId="0" borderId="1" xfId="0" applyNumberFormat="1" applyFont="1" applyBorder="1" applyAlignment="1">
      <alignment horizontal="center" vertical="center" wrapText="1"/>
    </xf>
    <xf numFmtId="37" fontId="768" fillId="0" borderId="1" xfId="0" applyNumberFormat="1" applyFont="1" applyBorder="1" applyAlignment="1">
      <alignment horizontal="center" vertical="center" wrapText="1"/>
    </xf>
    <xf numFmtId="37" fontId="769" fillId="0" borderId="1" xfId="0" applyNumberFormat="1" applyFont="1" applyBorder="1" applyAlignment="1">
      <alignment horizontal="center" vertical="center" wrapText="1"/>
    </xf>
    <xf numFmtId="37" fontId="770" fillId="0" borderId="1" xfId="0" applyNumberFormat="1" applyFont="1" applyBorder="1" applyAlignment="1">
      <alignment horizontal="center" vertical="center" wrapText="1"/>
    </xf>
    <xf numFmtId="37" fontId="771" fillId="0" borderId="0" xfId="0" applyNumberFormat="1" applyFont="1" applyAlignment="1">
      <alignment horizontal="center" vertical="center" wrapText="1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10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/>
    </xf>
    <xf numFmtId="10" fontId="781" fillId="0" borderId="0" xfId="0" applyNumberFormat="1" applyFont="1" applyAlignment="1">
      <alignment horizontal="center" vertical="center"/>
    </xf>
    <xf numFmtId="37" fontId="782" fillId="0" borderId="3" xfId="0" applyNumberFormat="1" applyFont="1" applyBorder="1" applyAlignment="1">
      <alignment horizontal="center" vertical="center"/>
    </xf>
    <xf numFmtId="37" fontId="783" fillId="0" borderId="3" xfId="0" applyNumberFormat="1" applyFont="1" applyBorder="1" applyAlignment="1">
      <alignment horizontal="center" vertical="center"/>
    </xf>
    <xf numFmtId="37" fontId="784" fillId="0" borderId="3" xfId="0" applyNumberFormat="1" applyFont="1" applyBorder="1" applyAlignment="1">
      <alignment horizontal="center" vertical="center"/>
    </xf>
    <xf numFmtId="37" fontId="785" fillId="0" borderId="3" xfId="0" applyNumberFormat="1" applyFont="1" applyBorder="1" applyAlignment="1">
      <alignment horizontal="center" vertical="center"/>
    </xf>
    <xf numFmtId="37" fontId="786" fillId="0" borderId="3" xfId="0" applyNumberFormat="1" applyFont="1" applyBorder="1" applyAlignment="1">
      <alignment horizontal="center" vertical="center"/>
    </xf>
    <xf numFmtId="10" fontId="787" fillId="0" borderId="3" xfId="0" applyNumberFormat="1" applyFont="1" applyBorder="1" applyAlignment="1">
      <alignment horizontal="center" vertical="center"/>
    </xf>
    <xf numFmtId="37" fontId="788" fillId="0" borderId="3" xfId="0" applyNumberFormat="1" applyFont="1" applyBorder="1" applyAlignment="1">
      <alignment horizontal="center" vertical="center"/>
    </xf>
    <xf numFmtId="37" fontId="789" fillId="0" borderId="3" xfId="0" applyNumberFormat="1" applyFont="1" applyBorder="1" applyAlignment="1">
      <alignment horizontal="center" vertical="center"/>
    </xf>
    <xf numFmtId="37" fontId="790" fillId="0" borderId="3" xfId="0" applyNumberFormat="1" applyFont="1" applyBorder="1" applyAlignment="1">
      <alignment horizontal="center" vertical="center"/>
    </xf>
    <xf numFmtId="37" fontId="791" fillId="0" borderId="3" xfId="0" applyNumberFormat="1" applyFont="1" applyBorder="1" applyAlignment="1">
      <alignment horizontal="center" vertical="center"/>
    </xf>
    <xf numFmtId="10" fontId="792" fillId="0" borderId="3" xfId="0" applyNumberFormat="1" applyFont="1" applyBorder="1" applyAlignment="1">
      <alignment horizontal="center" vertical="center"/>
    </xf>
    <xf numFmtId="37" fontId="793" fillId="0" borderId="4" xfId="0" applyNumberFormat="1" applyFont="1" applyBorder="1" applyAlignment="1">
      <alignment horizontal="center" vertical="center"/>
    </xf>
    <xf numFmtId="37" fontId="794" fillId="0" borderId="4" xfId="0" applyNumberFormat="1" applyFont="1" applyBorder="1" applyAlignment="1">
      <alignment horizontal="center" vertical="center"/>
    </xf>
    <xf numFmtId="37" fontId="795" fillId="0" borderId="4" xfId="0" applyNumberFormat="1" applyFont="1" applyBorder="1" applyAlignment="1">
      <alignment horizontal="center" vertical="center"/>
    </xf>
    <xf numFmtId="37" fontId="796" fillId="0" borderId="4" xfId="0" applyNumberFormat="1" applyFont="1" applyBorder="1" applyAlignment="1">
      <alignment horizontal="center" vertical="center"/>
    </xf>
    <xf numFmtId="37" fontId="797" fillId="0" borderId="4" xfId="0" applyNumberFormat="1" applyFont="1" applyBorder="1" applyAlignment="1">
      <alignment horizontal="center" vertical="center"/>
    </xf>
    <xf numFmtId="37" fontId="798" fillId="0" borderId="4" xfId="0" applyNumberFormat="1" applyFont="1" applyBorder="1" applyAlignment="1">
      <alignment horizontal="center" vertical="center"/>
    </xf>
    <xf numFmtId="37" fontId="799" fillId="0" borderId="4" xfId="0" applyNumberFormat="1" applyFont="1" applyBorder="1" applyAlignment="1">
      <alignment horizontal="center" vertical="center"/>
    </xf>
    <xf numFmtId="37" fontId="800" fillId="0" borderId="4" xfId="0" applyNumberFormat="1" applyFont="1" applyBorder="1" applyAlignment="1">
      <alignment horizontal="center" vertical="center"/>
    </xf>
    <xf numFmtId="37" fontId="801" fillId="0" borderId="4" xfId="0" applyNumberFormat="1" applyFont="1" applyBorder="1" applyAlignment="1">
      <alignment horizontal="center" vertical="center"/>
    </xf>
    <xf numFmtId="37" fontId="802" fillId="0" borderId="4" xfId="0" applyNumberFormat="1" applyFont="1" applyBorder="1" applyAlignment="1">
      <alignment horizontal="center" vertical="center"/>
    </xf>
    <xf numFmtId="37" fontId="809" fillId="0" borderId="1" xfId="0" applyNumberFormat="1" applyFont="1" applyBorder="1" applyAlignment="1">
      <alignment horizontal="center" vertical="center" wrapText="1"/>
    </xf>
    <xf numFmtId="37" fontId="810" fillId="0" borderId="1" xfId="0" applyNumberFormat="1" applyFont="1" applyBorder="1" applyAlignment="1">
      <alignment horizontal="center" vertical="center" wrapText="1"/>
    </xf>
    <xf numFmtId="37" fontId="811" fillId="0" borderId="1" xfId="0" applyNumberFormat="1" applyFont="1" applyBorder="1" applyAlignment="1">
      <alignment horizontal="center" vertical="center" wrapText="1"/>
    </xf>
    <xf numFmtId="37" fontId="812" fillId="0" borderId="1" xfId="0" applyNumberFormat="1" applyFont="1" applyBorder="1" applyAlignment="1">
      <alignment horizontal="center" vertical="center" wrapText="1"/>
    </xf>
    <xf numFmtId="37" fontId="813" fillId="0" borderId="1" xfId="0" applyNumberFormat="1" applyFont="1" applyBorder="1" applyAlignment="1">
      <alignment horizontal="center" vertical="center" wrapText="1"/>
    </xf>
    <xf numFmtId="37" fontId="814" fillId="0" borderId="1" xfId="0" applyNumberFormat="1" applyFont="1" applyBorder="1" applyAlignment="1">
      <alignment horizontal="center" vertical="center" wrapText="1"/>
    </xf>
    <xf numFmtId="37" fontId="815" fillId="0" borderId="1" xfId="0" applyNumberFormat="1" applyFont="1" applyBorder="1" applyAlignment="1">
      <alignment horizontal="center" vertical="center" wrapText="1"/>
    </xf>
    <xf numFmtId="37" fontId="816" fillId="0" borderId="1" xfId="0" applyNumberFormat="1" applyFont="1" applyBorder="1" applyAlignment="1">
      <alignment horizontal="center" vertical="center" wrapText="1"/>
    </xf>
    <xf numFmtId="37" fontId="817" fillId="0" borderId="0" xfId="0" applyNumberFormat="1" applyFont="1" applyAlignment="1">
      <alignment horizontal="center" vertical="center" wrapText="1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/>
    </xf>
    <xf numFmtId="37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 wrapText="1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 wrapText="1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 wrapText="1"/>
    </xf>
    <xf numFmtId="37" fontId="845" fillId="0" borderId="0" xfId="0" applyNumberFormat="1" applyFont="1" applyAlignment="1">
      <alignment horizontal="center" vertical="center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 wrapText="1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/>
    </xf>
    <xf numFmtId="37" fontId="861" fillId="0" borderId="0" xfId="0" applyNumberFormat="1" applyFont="1" applyAlignment="1">
      <alignment horizontal="center" vertical="center"/>
    </xf>
    <xf numFmtId="37" fontId="862" fillId="0" borderId="0" xfId="0" applyNumberFormat="1" applyFont="1" applyAlignment="1">
      <alignment horizontal="center" vertical="center" wrapText="1"/>
    </xf>
    <xf numFmtId="37" fontId="863" fillId="0" borderId="0" xfId="0" applyNumberFormat="1" applyFont="1" applyAlignment="1">
      <alignment horizontal="center" vertical="center"/>
    </xf>
    <xf numFmtId="37" fontId="864" fillId="0" borderId="0" xfId="0" applyNumberFormat="1" applyFont="1" applyAlignment="1">
      <alignment horizontal="center" vertical="center"/>
    </xf>
    <xf numFmtId="37" fontId="865" fillId="0" borderId="0" xfId="0" applyNumberFormat="1" applyFont="1" applyAlignment="1">
      <alignment horizontal="center" vertical="center"/>
    </xf>
    <xf numFmtId="37" fontId="866" fillId="0" borderId="0" xfId="0" applyNumberFormat="1" applyFont="1" applyAlignment="1">
      <alignment horizontal="center" vertical="center"/>
    </xf>
    <xf numFmtId="37" fontId="867" fillId="0" borderId="0" xfId="0" applyNumberFormat="1" applyFont="1" applyAlignment="1">
      <alignment horizontal="center" vertical="center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/>
    </xf>
    <xf numFmtId="37" fontId="871" fillId="0" borderId="0" xfId="0" applyNumberFormat="1" applyFont="1" applyAlignment="1">
      <alignment horizontal="center" vertical="center" wrapText="1"/>
    </xf>
    <xf numFmtId="37" fontId="872" fillId="0" borderId="0" xfId="0" applyNumberFormat="1" applyFont="1" applyAlignment="1">
      <alignment horizontal="center" vertical="center"/>
    </xf>
    <xf numFmtId="37" fontId="873" fillId="0" borderId="0" xfId="0" applyNumberFormat="1" applyFont="1" applyAlignment="1">
      <alignment horizontal="center" vertical="center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center" vertical="center"/>
    </xf>
    <xf numFmtId="37" fontId="879" fillId="0" borderId="0" xfId="0" applyNumberFormat="1" applyFont="1" applyAlignment="1">
      <alignment horizontal="center" vertical="center"/>
    </xf>
    <xf numFmtId="37" fontId="880" fillId="0" borderId="0" xfId="0" applyNumberFormat="1" applyFont="1" applyAlignment="1">
      <alignment horizontal="center" vertical="center" wrapText="1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/>
    </xf>
    <xf numFmtId="37" fontId="883" fillId="0" borderId="0" xfId="0" applyNumberFormat="1" applyFont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/>
    </xf>
    <xf numFmtId="37" fontId="889" fillId="0" borderId="0" xfId="0" applyNumberFormat="1" applyFont="1" applyAlignment="1">
      <alignment horizontal="center" vertical="center" wrapText="1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/>
    </xf>
    <xf numFmtId="37" fontId="894" fillId="0" borderId="0" xfId="0" applyNumberFormat="1" applyFont="1" applyAlignment="1">
      <alignment horizontal="center" vertical="center" wrapText="1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 wrapText="1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 wrapText="1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/>
    </xf>
    <xf numFmtId="37" fontId="909" fillId="0" borderId="3" xfId="0" applyNumberFormat="1" applyFont="1" applyBorder="1" applyAlignment="1">
      <alignment horizontal="center" vertical="center"/>
    </xf>
    <xf numFmtId="37" fontId="910" fillId="0" borderId="3" xfId="0" applyNumberFormat="1" applyFont="1" applyBorder="1" applyAlignment="1">
      <alignment horizontal="center" vertical="center"/>
    </xf>
    <xf numFmtId="37" fontId="911" fillId="0" borderId="3" xfId="0" applyNumberFormat="1" applyFont="1" applyBorder="1" applyAlignment="1">
      <alignment horizontal="center" vertical="center"/>
    </xf>
    <xf numFmtId="37" fontId="912" fillId="0" borderId="3" xfId="0" applyNumberFormat="1" applyFont="1" applyBorder="1" applyAlignment="1">
      <alignment horizontal="center" vertical="center"/>
    </xf>
    <xf numFmtId="37" fontId="913" fillId="0" borderId="3" xfId="0" applyNumberFormat="1" applyFont="1" applyBorder="1" applyAlignment="1">
      <alignment horizontal="center" vertical="center"/>
    </xf>
    <xf numFmtId="37" fontId="914" fillId="0" borderId="3" xfId="0" applyNumberFormat="1" applyFont="1" applyBorder="1" applyAlignment="1">
      <alignment horizontal="center" vertical="center"/>
    </xf>
    <xf numFmtId="37" fontId="915" fillId="0" borderId="3" xfId="0" applyNumberFormat="1" applyFont="1" applyBorder="1" applyAlignment="1">
      <alignment horizontal="center" vertical="center"/>
    </xf>
    <xf numFmtId="37" fontId="916" fillId="0" borderId="3" xfId="0" applyNumberFormat="1" applyFont="1" applyBorder="1" applyAlignment="1">
      <alignment horizontal="center" vertical="center"/>
    </xf>
    <xf numFmtId="37" fontId="917" fillId="0" borderId="3" xfId="0" applyNumberFormat="1" applyFont="1" applyBorder="1" applyAlignment="1">
      <alignment horizontal="center" vertical="center"/>
    </xf>
    <xf numFmtId="37" fontId="918" fillId="0" borderId="4" xfId="0" applyNumberFormat="1" applyFont="1" applyBorder="1" applyAlignment="1">
      <alignment horizontal="center" vertical="center"/>
    </xf>
    <xf numFmtId="37" fontId="919" fillId="0" borderId="4" xfId="0" applyNumberFormat="1" applyFont="1" applyBorder="1" applyAlignment="1">
      <alignment horizontal="center" vertical="center"/>
    </xf>
    <xf numFmtId="37" fontId="920" fillId="0" borderId="4" xfId="0" applyNumberFormat="1" applyFont="1" applyBorder="1" applyAlignment="1">
      <alignment horizontal="center" vertical="center"/>
    </xf>
    <xf numFmtId="37" fontId="921" fillId="0" borderId="4" xfId="0" applyNumberFormat="1" applyFont="1" applyBorder="1" applyAlignment="1">
      <alignment horizontal="center" vertical="center"/>
    </xf>
    <xf numFmtId="37" fontId="922" fillId="0" borderId="4" xfId="0" applyNumberFormat="1" applyFont="1" applyBorder="1" applyAlignment="1">
      <alignment horizontal="center" vertical="center"/>
    </xf>
    <xf numFmtId="37" fontId="923" fillId="0" borderId="4" xfId="0" applyNumberFormat="1" applyFont="1" applyBorder="1" applyAlignment="1">
      <alignment horizontal="center" vertical="center"/>
    </xf>
    <xf numFmtId="37" fontId="924" fillId="0" borderId="4" xfId="0" applyNumberFormat="1" applyFont="1" applyBorder="1" applyAlignment="1">
      <alignment horizontal="center" vertical="center"/>
    </xf>
    <xf numFmtId="37" fontId="925" fillId="0" borderId="4" xfId="0" applyNumberFormat="1" applyFont="1" applyBorder="1" applyAlignment="1">
      <alignment horizontal="center" vertical="center"/>
    </xf>
    <xf numFmtId="37" fontId="933" fillId="0" borderId="1" xfId="0" applyNumberFormat="1" applyFont="1" applyBorder="1" applyAlignment="1">
      <alignment horizontal="center" vertical="center" wrapText="1"/>
    </xf>
    <xf numFmtId="37" fontId="934" fillId="0" borderId="1" xfId="0" applyNumberFormat="1" applyFont="1" applyBorder="1" applyAlignment="1">
      <alignment horizontal="center" vertical="center" wrapText="1"/>
    </xf>
    <xf numFmtId="37" fontId="935" fillId="0" borderId="1" xfId="0" applyNumberFormat="1" applyFont="1" applyBorder="1" applyAlignment="1">
      <alignment horizontal="center" vertical="center" wrapText="1"/>
    </xf>
    <xf numFmtId="37" fontId="936" fillId="0" borderId="1" xfId="0" applyNumberFormat="1" applyFont="1" applyBorder="1" applyAlignment="1">
      <alignment horizontal="center" vertical="center" wrapText="1"/>
    </xf>
    <xf numFmtId="37" fontId="937" fillId="0" borderId="1" xfId="0" applyNumberFormat="1" applyFont="1" applyBorder="1" applyAlignment="1">
      <alignment horizontal="center" vertical="center" wrapText="1"/>
    </xf>
    <xf numFmtId="37" fontId="938" fillId="0" borderId="1" xfId="0" applyNumberFormat="1" applyFont="1" applyBorder="1" applyAlignment="1">
      <alignment horizontal="center" vertical="center" wrapText="1"/>
    </xf>
    <xf numFmtId="37" fontId="939" fillId="0" borderId="0" xfId="0" applyNumberFormat="1" applyFont="1" applyAlignment="1">
      <alignment horizontal="center" vertical="center" wrapText="1"/>
    </xf>
    <xf numFmtId="37" fontId="940" fillId="0" borderId="0" xfId="0" applyNumberFormat="1" applyFont="1" applyAlignment="1">
      <alignment horizontal="center" vertical="center"/>
    </xf>
    <xf numFmtId="10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/>
    </xf>
    <xf numFmtId="10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 wrapText="1"/>
    </xf>
    <xf numFmtId="37" fontId="945" fillId="0" borderId="0" xfId="0" applyNumberFormat="1" applyFont="1" applyAlignment="1">
      <alignment horizontal="center" vertical="center"/>
    </xf>
    <xf numFmtId="10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/>
    </xf>
    <xf numFmtId="10" fontId="948" fillId="0" borderId="0" xfId="0" applyNumberFormat="1" applyFont="1" applyAlignment="1">
      <alignment horizontal="center" vertical="center"/>
    </xf>
    <xf numFmtId="37" fontId="949" fillId="0" borderId="0" xfId="0" applyNumberFormat="1" applyFont="1" applyAlignment="1">
      <alignment horizontal="center" vertical="center" wrapText="1"/>
    </xf>
    <xf numFmtId="37" fontId="950" fillId="0" borderId="0" xfId="0" applyNumberFormat="1" applyFont="1" applyAlignment="1">
      <alignment horizontal="center" vertical="center"/>
    </xf>
    <xf numFmtId="10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10" fontId="953" fillId="0" borderId="0" xfId="0" applyNumberFormat="1" applyFont="1" applyAlignment="1">
      <alignment horizontal="center" vertical="center"/>
    </xf>
    <xf numFmtId="37" fontId="954" fillId="0" borderId="0" xfId="0" applyNumberFormat="1" applyFont="1" applyAlignment="1">
      <alignment horizontal="center" vertical="center" wrapText="1"/>
    </xf>
    <xf numFmtId="37" fontId="955" fillId="0" borderId="0" xfId="0" applyNumberFormat="1" applyFont="1" applyAlignment="1">
      <alignment horizontal="center" vertical="center"/>
    </xf>
    <xf numFmtId="10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 wrapText="1"/>
    </xf>
    <xf numFmtId="37" fontId="958" fillId="0" borderId="0" xfId="0" applyNumberFormat="1" applyFont="1" applyAlignment="1">
      <alignment horizontal="center" vertical="center"/>
    </xf>
    <xf numFmtId="10" fontId="959" fillId="0" borderId="0" xfId="0" applyNumberFormat="1" applyFont="1" applyAlignment="1">
      <alignment horizontal="center" vertical="center"/>
    </xf>
    <xf numFmtId="37" fontId="960" fillId="0" borderId="0" xfId="0" applyNumberFormat="1" applyFont="1" applyAlignment="1">
      <alignment horizontal="center" vertical="center" wrapText="1"/>
    </xf>
    <xf numFmtId="37" fontId="961" fillId="0" borderId="0" xfId="0" applyNumberFormat="1" applyFont="1" applyAlignment="1">
      <alignment horizontal="center" vertical="center"/>
    </xf>
    <xf numFmtId="10" fontId="962" fillId="0" borderId="0" xfId="0" applyNumberFormat="1" applyFont="1" applyAlignment="1">
      <alignment horizontal="center" vertical="center"/>
    </xf>
    <xf numFmtId="37" fontId="963" fillId="0" borderId="0" xfId="0" applyNumberFormat="1" applyFont="1" applyAlignment="1">
      <alignment horizontal="center" vertical="center" wrapText="1"/>
    </xf>
    <xf numFmtId="37" fontId="964" fillId="0" borderId="0" xfId="0" applyNumberFormat="1" applyFont="1" applyAlignment="1">
      <alignment horizontal="center" vertical="center"/>
    </xf>
    <xf numFmtId="10" fontId="965" fillId="0" borderId="0" xfId="0" applyNumberFormat="1" applyFont="1" applyAlignment="1">
      <alignment horizontal="center" vertical="center"/>
    </xf>
    <xf numFmtId="37" fontId="966" fillId="0" borderId="0" xfId="0" applyNumberFormat="1" applyFont="1" applyAlignment="1">
      <alignment horizontal="center" vertical="center" wrapText="1"/>
    </xf>
    <xf numFmtId="37" fontId="967" fillId="0" borderId="0" xfId="0" applyNumberFormat="1" applyFont="1" applyAlignment="1">
      <alignment horizontal="center" vertical="center"/>
    </xf>
    <xf numFmtId="10" fontId="968" fillId="0" borderId="0" xfId="0" applyNumberFormat="1" applyFont="1" applyAlignment="1">
      <alignment horizontal="center" vertical="center"/>
    </xf>
    <xf numFmtId="37" fontId="969" fillId="0" borderId="0" xfId="0" applyNumberFormat="1" applyFont="1" applyAlignment="1">
      <alignment horizontal="center" vertical="center" wrapText="1"/>
    </xf>
    <xf numFmtId="37" fontId="970" fillId="0" borderId="0" xfId="0" applyNumberFormat="1" applyFont="1" applyAlignment="1">
      <alignment horizontal="center" vertical="center"/>
    </xf>
    <xf numFmtId="10" fontId="971" fillId="0" borderId="0" xfId="0" applyNumberFormat="1" applyFont="1" applyAlignment="1">
      <alignment horizontal="center" vertical="center"/>
    </xf>
    <xf numFmtId="37" fontId="972" fillId="0" borderId="3" xfId="0" applyNumberFormat="1" applyFont="1" applyBorder="1" applyAlignment="1">
      <alignment horizontal="center" vertical="center"/>
    </xf>
    <xf numFmtId="37" fontId="973" fillId="0" borderId="3" xfId="0" applyNumberFormat="1" applyFont="1" applyBorder="1" applyAlignment="1">
      <alignment horizontal="center" vertical="center"/>
    </xf>
    <xf numFmtId="10" fontId="974" fillId="0" borderId="3" xfId="0" applyNumberFormat="1" applyFont="1" applyBorder="1" applyAlignment="1">
      <alignment horizontal="center" vertical="center"/>
    </xf>
    <xf numFmtId="37" fontId="975" fillId="0" borderId="3" xfId="0" applyNumberFormat="1" applyFont="1" applyBorder="1" applyAlignment="1">
      <alignment horizontal="center" vertical="center"/>
    </xf>
    <xf numFmtId="10" fontId="976" fillId="0" borderId="3" xfId="0" applyNumberFormat="1" applyFont="1" applyBorder="1" applyAlignment="1">
      <alignment horizontal="center" vertical="center"/>
    </xf>
    <xf numFmtId="37" fontId="977" fillId="0" borderId="4" xfId="0" applyNumberFormat="1" applyFont="1" applyBorder="1" applyAlignment="1">
      <alignment horizontal="center" vertical="center"/>
    </xf>
    <xf numFmtId="37" fontId="978" fillId="0" borderId="4" xfId="0" applyNumberFormat="1" applyFont="1" applyBorder="1" applyAlignment="1">
      <alignment horizontal="center" vertical="center"/>
    </xf>
    <xf numFmtId="37" fontId="979" fillId="0" borderId="4" xfId="0" applyNumberFormat="1" applyFont="1" applyBorder="1" applyAlignment="1">
      <alignment horizontal="center" vertical="center"/>
    </xf>
    <xf numFmtId="37" fontId="980" fillId="0" borderId="4" xfId="0" applyNumberFormat="1" applyFont="1" applyBorder="1" applyAlignment="1">
      <alignment horizontal="center" vertical="center"/>
    </xf>
    <xf numFmtId="37" fontId="985" fillId="0" borderId="1" xfId="0" applyNumberFormat="1" applyFont="1" applyBorder="1" applyAlignment="1">
      <alignment horizontal="center" vertical="center"/>
    </xf>
    <xf numFmtId="37" fontId="986" fillId="0" borderId="1" xfId="0" applyNumberFormat="1" applyFont="1" applyBorder="1" applyAlignment="1">
      <alignment horizontal="center" vertical="center"/>
    </xf>
    <xf numFmtId="37" fontId="987" fillId="0" borderId="1" xfId="0" applyNumberFormat="1" applyFont="1" applyBorder="1" applyAlignment="1">
      <alignment horizontal="center" vertical="center" wrapText="1"/>
    </xf>
    <xf numFmtId="37" fontId="988" fillId="0" borderId="1" xfId="0" applyNumberFormat="1" applyFont="1" applyBorder="1" applyAlignment="1">
      <alignment horizontal="center" vertical="center" wrapText="1"/>
    </xf>
    <xf numFmtId="37" fontId="989" fillId="0" borderId="1" xfId="0" applyNumberFormat="1" applyFont="1" applyBorder="1" applyAlignment="1">
      <alignment horizontal="center" vertical="center" wrapText="1"/>
    </xf>
    <xf numFmtId="37" fontId="990" fillId="0" borderId="3" xfId="0" applyNumberFormat="1" applyFont="1" applyBorder="1" applyAlignment="1">
      <alignment horizontal="center" vertical="center"/>
    </xf>
    <xf numFmtId="37" fontId="991" fillId="0" borderId="3" xfId="0" applyNumberFormat="1" applyFont="1" applyBorder="1" applyAlignment="1">
      <alignment horizontal="center" vertical="center"/>
    </xf>
    <xf numFmtId="37" fontId="992" fillId="0" borderId="3" xfId="0" applyNumberFormat="1" applyFont="1" applyBorder="1" applyAlignment="1">
      <alignment horizontal="center" vertical="center"/>
    </xf>
    <xf numFmtId="37" fontId="993" fillId="0" borderId="4" xfId="0" applyNumberFormat="1" applyFont="1" applyBorder="1" applyAlignment="1">
      <alignment horizontal="center" vertical="center"/>
    </xf>
    <xf numFmtId="37" fontId="994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right" vertical="center"/>
    </xf>
    <xf numFmtId="37" fontId="70" fillId="0" borderId="1" xfId="0" applyNumberFormat="1" applyFont="1" applyBorder="1" applyAlignment="1">
      <alignment horizontal="center" vertical="center"/>
    </xf>
    <xf numFmtId="37" fontId="71" fillId="0" borderId="1" xfId="0" applyNumberFormat="1" applyFont="1" applyBorder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37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center" vertical="center"/>
    </xf>
    <xf numFmtId="37" fontId="97" fillId="0" borderId="0" xfId="0" applyNumberFormat="1" applyFont="1" applyAlignment="1">
      <alignment horizontal="right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10" fillId="0" borderId="1" xfId="0" applyNumberFormat="1" applyFont="1" applyBorder="1" applyAlignment="1">
      <alignment horizontal="center" vertical="center"/>
    </xf>
    <xf numFmtId="37" fontId="102" fillId="0" borderId="0" xfId="0" applyNumberFormat="1" applyFont="1" applyAlignment="1">
      <alignment horizontal="center" vertical="center" wrapText="1"/>
    </xf>
    <xf numFmtId="37" fontId="111" fillId="0" borderId="1" xfId="0" applyNumberFormat="1" applyFont="1" applyBorder="1" applyAlignment="1">
      <alignment horizontal="center" vertical="center"/>
    </xf>
    <xf numFmtId="37" fontId="103" fillId="0" borderId="0" xfId="0" applyNumberFormat="1" applyFont="1" applyAlignment="1">
      <alignment horizontal="center" vertical="center" wrapText="1"/>
    </xf>
    <xf numFmtId="37" fontId="112" fillId="0" borderId="1" xfId="0" applyNumberFormat="1" applyFont="1" applyBorder="1" applyAlignment="1">
      <alignment horizontal="center" vertical="center"/>
    </xf>
    <xf numFmtId="37" fontId="104" fillId="0" borderId="0" xfId="0" applyNumberFormat="1" applyFont="1" applyAlignment="1">
      <alignment horizontal="center" vertical="center" wrapText="1"/>
    </xf>
    <xf numFmtId="37" fontId="113" fillId="0" borderId="1" xfId="0" applyNumberFormat="1" applyFont="1" applyBorder="1" applyAlignment="1">
      <alignment horizontal="center" vertical="center"/>
    </xf>
    <xf numFmtId="37" fontId="105" fillId="0" borderId="0" xfId="0" applyNumberFormat="1" applyFont="1" applyAlignment="1">
      <alignment horizontal="center" vertical="center" wrapText="1"/>
    </xf>
    <xf numFmtId="37" fontId="114" fillId="0" borderId="1" xfId="0" applyNumberFormat="1" applyFont="1" applyBorder="1" applyAlignment="1">
      <alignment horizontal="center" vertical="center"/>
    </xf>
    <xf numFmtId="37" fontId="106" fillId="0" borderId="0" xfId="0" applyNumberFormat="1" applyFont="1" applyAlignment="1">
      <alignment horizontal="center" vertical="center" wrapText="1"/>
    </xf>
    <xf numFmtId="37" fontId="115" fillId="0" borderId="1" xfId="0" applyNumberFormat="1" applyFont="1" applyBorder="1" applyAlignment="1">
      <alignment horizontal="center" vertical="center"/>
    </xf>
    <xf numFmtId="37" fontId="107" fillId="0" borderId="0" xfId="0" applyNumberFormat="1" applyFont="1" applyAlignment="1">
      <alignment horizontal="center" vertical="center" wrapText="1"/>
    </xf>
    <xf numFmtId="37" fontId="116" fillId="0" borderId="1" xfId="0" applyNumberFormat="1" applyFont="1" applyBorder="1" applyAlignment="1">
      <alignment horizontal="center" vertical="center"/>
    </xf>
    <xf numFmtId="37" fontId="117" fillId="0" borderId="1" xfId="0" applyNumberFormat="1" applyFont="1" applyBorder="1" applyAlignment="1">
      <alignment horizontal="center" vertical="center"/>
    </xf>
    <xf numFmtId="37" fontId="118" fillId="0" borderId="1" xfId="0" applyNumberFormat="1" applyFont="1" applyBorder="1" applyAlignment="1">
      <alignment horizontal="center" vertical="center"/>
    </xf>
    <xf numFmtId="37" fontId="119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09" fillId="0" borderId="0" xfId="0" applyNumberFormat="1" applyFont="1" applyAlignment="1">
      <alignment horizontal="center" vertical="center" wrapText="1"/>
    </xf>
    <xf numFmtId="37" fontId="128" fillId="0" borderId="1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08" fillId="0" borderId="0" xfId="0" applyNumberFormat="1" applyFont="1" applyAlignment="1">
      <alignment horizontal="center" vertical="center" wrapText="1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230" fillId="0" borderId="1" xfId="0" applyNumberFormat="1" applyFont="1" applyBorder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right" vertical="center"/>
    </xf>
    <xf numFmtId="37" fontId="229" fillId="0" borderId="0" xfId="0" applyNumberFormat="1" applyFont="1" applyAlignment="1">
      <alignment horizontal="right" vertical="center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right" vertical="center"/>
    </xf>
    <xf numFmtId="37" fontId="245" fillId="0" borderId="1" xfId="0" applyNumberFormat="1" applyFont="1" applyBorder="1" applyAlignment="1">
      <alignment horizontal="center" vertical="center"/>
    </xf>
    <xf numFmtId="37" fontId="247" fillId="0" borderId="1" xfId="0" applyNumberFormat="1" applyFont="1" applyBorder="1" applyAlignment="1">
      <alignment horizontal="center" vertical="center"/>
    </xf>
    <xf numFmtId="37" fontId="248" fillId="0" borderId="1" xfId="0" applyNumberFormat="1" applyFont="1" applyBorder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right" vertical="center"/>
    </xf>
    <xf numFmtId="37" fontId="306" fillId="0" borderId="1" xfId="0" applyNumberFormat="1" applyFont="1" applyBorder="1" applyAlignment="1">
      <alignment horizontal="center" vertical="center"/>
    </xf>
    <xf numFmtId="37" fontId="307" fillId="0" borderId="1" xfId="0" applyNumberFormat="1" applyFont="1" applyBorder="1" applyAlignment="1">
      <alignment horizontal="center" vertical="center"/>
    </xf>
    <xf numFmtId="37" fontId="313" fillId="0" borderId="1" xfId="0" applyNumberFormat="1" applyFont="1" applyBorder="1" applyAlignment="1">
      <alignment horizontal="center" vertical="center"/>
    </xf>
    <xf numFmtId="37" fontId="308" fillId="0" borderId="0" xfId="0" applyNumberFormat="1" applyFont="1" applyAlignment="1">
      <alignment horizontal="center" vertical="center" wrapText="1"/>
    </xf>
    <xf numFmtId="37" fontId="314" fillId="0" borderId="1" xfId="0" applyNumberFormat="1" applyFont="1" applyBorder="1" applyAlignment="1">
      <alignment horizontal="center" vertical="center"/>
    </xf>
    <xf numFmtId="37" fontId="309" fillId="0" borderId="0" xfId="0" applyNumberFormat="1" applyFont="1" applyAlignment="1">
      <alignment horizontal="center" vertical="center" wrapText="1"/>
    </xf>
    <xf numFmtId="37" fontId="315" fillId="0" borderId="1" xfId="0" applyNumberFormat="1" applyFont="1" applyBorder="1" applyAlignment="1">
      <alignment horizontal="center" vertical="center"/>
    </xf>
    <xf numFmtId="37" fontId="310" fillId="0" borderId="0" xfId="0" applyNumberFormat="1" applyFont="1" applyAlignment="1">
      <alignment horizontal="center" vertical="center" wrapText="1"/>
    </xf>
    <xf numFmtId="37" fontId="316" fillId="0" borderId="1" xfId="0" applyNumberFormat="1" applyFont="1" applyBorder="1" applyAlignment="1">
      <alignment horizontal="center" vertical="center"/>
    </xf>
    <xf numFmtId="37" fontId="311" fillId="0" borderId="0" xfId="0" applyNumberFormat="1" applyFont="1" applyAlignment="1">
      <alignment horizontal="center" vertical="center" wrapText="1"/>
    </xf>
    <xf numFmtId="37" fontId="317" fillId="0" borderId="1" xfId="0" applyNumberFormat="1" applyFont="1" applyBorder="1" applyAlignment="1">
      <alignment horizontal="center" vertical="center"/>
    </xf>
    <xf numFmtId="37" fontId="325" fillId="0" borderId="1" xfId="0" applyNumberFormat="1" applyFont="1" applyBorder="1" applyAlignment="1">
      <alignment horizontal="center" vertical="center"/>
    </xf>
    <xf numFmtId="37" fontId="326" fillId="0" borderId="1" xfId="0" applyNumberFormat="1" applyFont="1" applyBorder="1" applyAlignment="1">
      <alignment horizontal="center" vertical="center"/>
    </xf>
    <xf numFmtId="37" fontId="327" fillId="0" borderId="1" xfId="0" applyNumberFormat="1" applyFont="1" applyBorder="1" applyAlignment="1">
      <alignment horizontal="center" vertical="center"/>
    </xf>
    <xf numFmtId="37" fontId="312" fillId="0" borderId="0" xfId="0" applyNumberFormat="1" applyFont="1" applyAlignment="1">
      <alignment horizontal="center" vertical="center" wrapText="1"/>
    </xf>
    <xf numFmtId="37" fontId="328" fillId="0" borderId="1" xfId="0" applyNumberFormat="1" applyFont="1" applyBorder="1" applyAlignment="1">
      <alignment horizontal="center" vertical="center"/>
    </xf>
    <xf numFmtId="37" fontId="318" fillId="0" borderId="1" xfId="0" applyNumberFormat="1" applyFont="1" applyBorder="1" applyAlignment="1">
      <alignment horizontal="center" vertical="center"/>
    </xf>
    <xf numFmtId="37" fontId="319" fillId="0" borderId="1" xfId="0" applyNumberFormat="1" applyFont="1" applyBorder="1" applyAlignment="1">
      <alignment horizontal="center" vertical="center"/>
    </xf>
    <xf numFmtId="37" fontId="320" fillId="0" borderId="1" xfId="0" applyNumberFormat="1" applyFont="1" applyBorder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right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right" vertical="center"/>
    </xf>
    <xf numFmtId="37" fontId="388" fillId="0" borderId="1" xfId="0" applyNumberFormat="1" applyFont="1" applyBorder="1" applyAlignment="1">
      <alignment horizontal="center" vertical="center"/>
    </xf>
    <xf numFmtId="37" fontId="389" fillId="0" borderId="1" xfId="0" applyNumberFormat="1" applyFont="1" applyBorder="1" applyAlignment="1">
      <alignment horizontal="center" vertical="center"/>
    </xf>
    <xf numFmtId="37" fontId="390" fillId="0" borderId="1" xfId="0" applyNumberFormat="1" applyFont="1" applyBorder="1" applyAlignment="1">
      <alignment horizontal="center" vertical="center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right" vertical="center"/>
    </xf>
    <xf numFmtId="37" fontId="424" fillId="0" borderId="1" xfId="0" applyNumberFormat="1" applyFont="1" applyBorder="1" applyAlignment="1">
      <alignment horizontal="center" vertical="center"/>
    </xf>
    <xf numFmtId="37" fontId="425" fillId="0" borderId="1" xfId="0" applyNumberFormat="1" applyFont="1" applyBorder="1" applyAlignment="1">
      <alignment horizontal="center" vertical="center"/>
    </xf>
    <xf numFmtId="37" fontId="643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right" vertical="center"/>
    </xf>
    <xf numFmtId="37" fontId="566" fillId="0" borderId="1" xfId="0" applyNumberFormat="1" applyFont="1" applyBorder="1" applyAlignment="1">
      <alignment horizontal="center" vertical="center"/>
    </xf>
    <xf numFmtId="37" fontId="567" fillId="0" borderId="1" xfId="0" applyNumberFormat="1" applyFont="1" applyBorder="1" applyAlignment="1">
      <alignment horizontal="center" vertical="center"/>
    </xf>
    <xf numFmtId="37" fontId="753" fillId="0" borderId="5" xfId="0" applyNumberFormat="1" applyFont="1" applyBorder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right" vertical="center"/>
    </xf>
    <xf numFmtId="37" fontId="648" fillId="0" borderId="1" xfId="0" applyNumberFormat="1" applyFont="1" applyBorder="1" applyAlignment="1">
      <alignment horizontal="center" vertical="center"/>
    </xf>
    <xf numFmtId="37" fontId="649" fillId="0" borderId="1" xfId="0" applyNumberFormat="1" applyFont="1" applyBorder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right" vertical="center"/>
    </xf>
    <xf numFmtId="37" fontId="758" fillId="0" borderId="1" xfId="0" applyNumberFormat="1" applyFont="1" applyBorder="1" applyAlignment="1">
      <alignment horizontal="center" vertical="center"/>
    </xf>
    <xf numFmtId="37" fontId="759" fillId="0" borderId="1" xfId="0" applyNumberFormat="1" applyFont="1" applyBorder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37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right" vertical="center"/>
    </xf>
    <xf numFmtId="37" fontId="807" fillId="0" borderId="1" xfId="0" applyNumberFormat="1" applyFont="1" applyBorder="1" applyAlignment="1">
      <alignment horizontal="center" vertical="center"/>
    </xf>
    <xf numFmtId="37" fontId="808" fillId="0" borderId="1" xfId="0" applyNumberFormat="1" applyFont="1" applyBorder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right" vertical="center"/>
    </xf>
    <xf numFmtId="37" fontId="930" fillId="0" borderId="1" xfId="0" applyNumberFormat="1" applyFont="1" applyBorder="1" applyAlignment="1">
      <alignment horizontal="center" vertical="center"/>
    </xf>
    <xf numFmtId="37" fontId="931" fillId="0" borderId="1" xfId="0" applyNumberFormat="1" applyFont="1" applyBorder="1" applyAlignment="1">
      <alignment horizontal="center" vertical="center"/>
    </xf>
    <xf numFmtId="37" fontId="932" fillId="0" borderId="1" xfId="0" applyNumberFormat="1" applyFont="1" applyBorder="1" applyAlignment="1">
      <alignment horizontal="center" vertical="center"/>
    </xf>
    <xf numFmtId="37" fontId="981" fillId="0" borderId="0" xfId="0" applyNumberFormat="1" applyFont="1" applyAlignment="1">
      <alignment horizontal="center" vertical="center"/>
    </xf>
    <xf numFmtId="37" fontId="982" fillId="0" borderId="0" xfId="0" applyNumberFormat="1" applyFont="1" applyAlignment="1">
      <alignment horizontal="center" vertical="center"/>
    </xf>
    <xf numFmtId="37" fontId="983" fillId="0" borderId="0" xfId="0" applyNumberFormat="1" applyFont="1" applyAlignment="1">
      <alignment horizontal="center" vertical="center"/>
    </xf>
    <xf numFmtId="37" fontId="98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2:J24"/>
  <sheetViews>
    <sheetView rightToLeft="1" tabSelected="1" view="pageBreakPreview" zoomScale="60" zoomScaleNormal="100" workbookViewId="0">
      <selection activeCell="B32" sqref="B32"/>
    </sheetView>
  </sheetViews>
  <sheetFormatPr defaultRowHeight="15" x14ac:dyDescent="0.25"/>
  <sheetData>
    <row r="22" spans="1:10" ht="39.950000000000003" customHeight="1" x14ac:dyDescent="0.25">
      <c r="A22" s="846" t="s">
        <v>0</v>
      </c>
      <c r="B22" s="847"/>
      <c r="C22" s="847"/>
      <c r="D22" s="847"/>
      <c r="E22" s="847"/>
      <c r="F22" s="847"/>
      <c r="G22" s="847"/>
      <c r="H22" s="847"/>
      <c r="I22" s="847"/>
      <c r="J22" s="847"/>
    </row>
    <row r="23" spans="1:10" ht="39.950000000000003" customHeight="1" x14ac:dyDescent="0.25">
      <c r="A23" s="848" t="s">
        <v>1</v>
      </c>
      <c r="B23" s="847"/>
      <c r="C23" s="847"/>
      <c r="D23" s="847"/>
      <c r="E23" s="847"/>
      <c r="F23" s="847"/>
      <c r="G23" s="847"/>
      <c r="H23" s="847"/>
      <c r="I23" s="847"/>
      <c r="J23" s="847"/>
    </row>
    <row r="24" spans="1:10" ht="39.950000000000003" customHeight="1" x14ac:dyDescent="0.25">
      <c r="A24" s="849" t="s">
        <v>2</v>
      </c>
      <c r="B24" s="847"/>
      <c r="C24" s="847"/>
      <c r="D24" s="847"/>
      <c r="E24" s="847"/>
      <c r="F24" s="847"/>
      <c r="G24" s="847"/>
      <c r="H24" s="847"/>
      <c r="I24" s="847"/>
      <c r="J24" s="847"/>
    </row>
  </sheetData>
  <sheetProtection algorithmName="SHA-512" hashValue="8NaCOJWIxy5vcbNuJ/hLEH9hOeDiXrHajOArIB0437O7j454Ooy9YvxqfY0io4D7zO8IMs/lXC1SbCW/jb2HXA==" saltValue="uXuSTjoPKwJ0aZIA/cWupw==" spinCount="100000" sheet="1" objects="1" scenarios="1" selectLockedCells="1" autoFilter="0" selectUnlockedCell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30"/>
  <sheetViews>
    <sheetView rightToLeft="1" view="pageBreakPreview" topLeftCell="A7" zoomScale="60" zoomScaleNormal="100" workbookViewId="0">
      <selection activeCell="A34" sqref="A34"/>
    </sheetView>
  </sheetViews>
  <sheetFormatPr defaultRowHeight="15" x14ac:dyDescent="0.25"/>
  <cols>
    <col min="1" max="1" width="36.8554687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9.8554687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955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</row>
    <row r="2" spans="1:19" ht="20.100000000000001" customHeight="1" x14ac:dyDescent="0.25">
      <c r="A2" s="956" t="s">
        <v>104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</row>
    <row r="3" spans="1:19" ht="20.100000000000001" customHeight="1" x14ac:dyDescent="0.25">
      <c r="A3" s="957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</row>
    <row r="5" spans="1:19" ht="21" x14ac:dyDescent="0.25">
      <c r="A5" s="958" t="s">
        <v>128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</row>
    <row r="7" spans="1:19" ht="21" x14ac:dyDescent="0.25">
      <c r="I7" s="959" t="s">
        <v>120</v>
      </c>
      <c r="J7" s="856"/>
      <c r="K7" s="856"/>
      <c r="L7" s="856"/>
      <c r="M7" s="856"/>
      <c r="O7" s="960" t="s">
        <v>7</v>
      </c>
      <c r="P7" s="856"/>
      <c r="Q7" s="856"/>
      <c r="R7" s="856"/>
      <c r="S7" s="856"/>
    </row>
    <row r="8" spans="1:19" ht="42" x14ac:dyDescent="0.25">
      <c r="A8" s="314" t="s">
        <v>106</v>
      </c>
      <c r="C8" s="315" t="s">
        <v>129</v>
      </c>
      <c r="E8" s="316" t="s">
        <v>31</v>
      </c>
      <c r="G8" s="317" t="s">
        <v>80</v>
      </c>
      <c r="I8" s="318" t="s">
        <v>130</v>
      </c>
      <c r="K8" s="319" t="s">
        <v>125</v>
      </c>
      <c r="M8" s="320" t="s">
        <v>131</v>
      </c>
      <c r="O8" s="321" t="s">
        <v>130</v>
      </c>
      <c r="Q8" s="322" t="s">
        <v>125</v>
      </c>
      <c r="S8" s="323" t="s">
        <v>131</v>
      </c>
    </row>
    <row r="9" spans="1:19" ht="31.5" customHeight="1" x14ac:dyDescent="0.25">
      <c r="A9" s="324" t="s">
        <v>34</v>
      </c>
      <c r="C9" s="1" t="s">
        <v>38</v>
      </c>
      <c r="E9" s="1" t="s">
        <v>38</v>
      </c>
      <c r="G9" s="1" t="s">
        <v>39</v>
      </c>
      <c r="I9" s="325">
        <v>52836250</v>
      </c>
      <c r="K9" s="326">
        <v>0</v>
      </c>
      <c r="M9" s="327">
        <v>52836250</v>
      </c>
      <c r="O9" s="328">
        <v>614779957</v>
      </c>
      <c r="Q9" s="329">
        <v>0</v>
      </c>
      <c r="S9" s="330">
        <v>614779957</v>
      </c>
    </row>
    <row r="10" spans="1:19" ht="31.5" customHeight="1" x14ac:dyDescent="0.25">
      <c r="A10" s="331" t="s">
        <v>40</v>
      </c>
      <c r="C10" s="1" t="s">
        <v>132</v>
      </c>
      <c r="E10" s="1" t="s">
        <v>42</v>
      </c>
      <c r="G10" s="1" t="s">
        <v>39</v>
      </c>
      <c r="I10" s="332">
        <v>346795368</v>
      </c>
      <c r="K10" s="333">
        <v>0</v>
      </c>
      <c r="M10" s="334">
        <v>346795368</v>
      </c>
      <c r="O10" s="335">
        <v>3672812478</v>
      </c>
      <c r="Q10" s="336">
        <v>0</v>
      </c>
      <c r="S10" s="337">
        <v>3672812478</v>
      </c>
    </row>
    <row r="11" spans="1:19" ht="31.5" customHeight="1" x14ac:dyDescent="0.25">
      <c r="A11" s="338" t="s">
        <v>43</v>
      </c>
      <c r="C11" s="1" t="s">
        <v>133</v>
      </c>
      <c r="E11" s="1" t="s">
        <v>45</v>
      </c>
      <c r="G11" s="1" t="s">
        <v>39</v>
      </c>
      <c r="I11" s="339">
        <v>27788543</v>
      </c>
      <c r="K11" s="340">
        <v>0</v>
      </c>
      <c r="M11" s="341">
        <v>27788543</v>
      </c>
      <c r="O11" s="342">
        <v>308212268</v>
      </c>
      <c r="Q11" s="343">
        <v>0</v>
      </c>
      <c r="S11" s="344">
        <v>308212268</v>
      </c>
    </row>
    <row r="12" spans="1:19" ht="31.5" customHeight="1" x14ac:dyDescent="0.25">
      <c r="A12" s="345" t="s">
        <v>134</v>
      </c>
      <c r="C12" s="1" t="s">
        <v>135</v>
      </c>
      <c r="E12" s="1" t="s">
        <v>136</v>
      </c>
      <c r="G12" s="1" t="s">
        <v>88</v>
      </c>
      <c r="I12" s="346">
        <v>36112</v>
      </c>
      <c r="K12" s="347">
        <v>0</v>
      </c>
      <c r="M12" s="348">
        <v>36112</v>
      </c>
      <c r="O12" s="349">
        <v>246741549</v>
      </c>
      <c r="Q12" s="350">
        <v>0</v>
      </c>
      <c r="S12" s="351">
        <v>246741549</v>
      </c>
    </row>
    <row r="13" spans="1:19" ht="31.5" customHeight="1" x14ac:dyDescent="0.25">
      <c r="A13" s="352" t="s">
        <v>137</v>
      </c>
      <c r="C13" s="1" t="s">
        <v>135</v>
      </c>
      <c r="E13" s="1" t="s">
        <v>136</v>
      </c>
      <c r="G13" s="1" t="s">
        <v>88</v>
      </c>
      <c r="I13" s="353">
        <v>2240782</v>
      </c>
      <c r="K13" s="354">
        <v>0</v>
      </c>
      <c r="M13" s="355">
        <v>2240782</v>
      </c>
      <c r="O13" s="356">
        <v>29445046</v>
      </c>
      <c r="Q13" s="357">
        <v>0</v>
      </c>
      <c r="S13" s="358">
        <v>29445046</v>
      </c>
    </row>
    <row r="14" spans="1:19" ht="31.5" customHeight="1" x14ac:dyDescent="0.25">
      <c r="A14" s="359" t="s">
        <v>138</v>
      </c>
      <c r="C14" s="1" t="s">
        <v>135</v>
      </c>
      <c r="E14" s="1" t="s">
        <v>136</v>
      </c>
      <c r="G14" s="1" t="s">
        <v>88</v>
      </c>
      <c r="I14" s="360">
        <v>14530</v>
      </c>
      <c r="K14" s="361">
        <v>0</v>
      </c>
      <c r="M14" s="362">
        <v>14530</v>
      </c>
      <c r="O14" s="363">
        <v>179331477</v>
      </c>
      <c r="Q14" s="364">
        <v>0</v>
      </c>
      <c r="S14" s="365">
        <v>179331477</v>
      </c>
    </row>
    <row r="15" spans="1:19" ht="31.5" customHeight="1" x14ac:dyDescent="0.25">
      <c r="A15" s="366" t="s">
        <v>46</v>
      </c>
      <c r="C15" s="1" t="s">
        <v>139</v>
      </c>
      <c r="E15" s="1" t="s">
        <v>49</v>
      </c>
      <c r="G15" s="1" t="s">
        <v>50</v>
      </c>
      <c r="I15" s="367">
        <v>263486065</v>
      </c>
      <c r="K15" s="368">
        <v>0</v>
      </c>
      <c r="M15" s="369">
        <v>263486065</v>
      </c>
      <c r="O15" s="370">
        <v>2796557554</v>
      </c>
      <c r="Q15" s="371">
        <v>0</v>
      </c>
      <c r="S15" s="372">
        <v>2796557554</v>
      </c>
    </row>
    <row r="16" spans="1:19" ht="31.5" customHeight="1" x14ac:dyDescent="0.25">
      <c r="A16" s="373" t="s">
        <v>51</v>
      </c>
      <c r="C16" s="1" t="s">
        <v>140</v>
      </c>
      <c r="E16" s="1" t="s">
        <v>54</v>
      </c>
      <c r="G16" s="1" t="s">
        <v>50</v>
      </c>
      <c r="I16" s="374">
        <v>41542866</v>
      </c>
      <c r="K16" s="375">
        <v>0</v>
      </c>
      <c r="M16" s="376">
        <v>41542866</v>
      </c>
      <c r="O16" s="377">
        <v>463250965</v>
      </c>
      <c r="Q16" s="378">
        <v>0</v>
      </c>
      <c r="S16" s="379">
        <v>463250965</v>
      </c>
    </row>
    <row r="17" spans="1:19" ht="31.5" customHeight="1" x14ac:dyDescent="0.25">
      <c r="A17" s="380" t="s">
        <v>55</v>
      </c>
      <c r="C17" s="1" t="s">
        <v>141</v>
      </c>
      <c r="E17" s="1" t="s">
        <v>57</v>
      </c>
      <c r="G17" s="1" t="s">
        <v>50</v>
      </c>
      <c r="I17" s="381">
        <v>281178302</v>
      </c>
      <c r="K17" s="382">
        <v>0</v>
      </c>
      <c r="M17" s="383">
        <v>281178302</v>
      </c>
      <c r="O17" s="384">
        <v>3181920522</v>
      </c>
      <c r="Q17" s="385">
        <v>0</v>
      </c>
      <c r="S17" s="386">
        <v>3181920522</v>
      </c>
    </row>
    <row r="18" spans="1:19" ht="31.5" customHeight="1" x14ac:dyDescent="0.25">
      <c r="A18" s="387" t="s">
        <v>58</v>
      </c>
      <c r="C18" s="1" t="s">
        <v>142</v>
      </c>
      <c r="E18" s="1" t="s">
        <v>60</v>
      </c>
      <c r="G18" s="1" t="s">
        <v>61</v>
      </c>
      <c r="I18" s="388">
        <v>300291692</v>
      </c>
      <c r="K18" s="389">
        <v>0</v>
      </c>
      <c r="M18" s="390">
        <v>300291692</v>
      </c>
      <c r="O18" s="391">
        <v>3652198814</v>
      </c>
      <c r="Q18" s="392">
        <v>0</v>
      </c>
      <c r="S18" s="393">
        <v>3652198814</v>
      </c>
    </row>
    <row r="19" spans="1:19" ht="31.5" customHeight="1" x14ac:dyDescent="0.25">
      <c r="A19" s="394" t="s">
        <v>62</v>
      </c>
      <c r="C19" s="1" t="s">
        <v>136</v>
      </c>
      <c r="E19" s="1" t="s">
        <v>64</v>
      </c>
      <c r="G19" s="1" t="s">
        <v>65</v>
      </c>
      <c r="I19" s="395">
        <v>1469450</v>
      </c>
      <c r="K19" s="396">
        <v>0</v>
      </c>
      <c r="M19" s="397">
        <v>1469450</v>
      </c>
      <c r="O19" s="398">
        <v>15737892</v>
      </c>
      <c r="Q19" s="399">
        <v>0</v>
      </c>
      <c r="S19" s="400">
        <v>15737892</v>
      </c>
    </row>
    <row r="20" spans="1:19" ht="31.5" customHeight="1" x14ac:dyDescent="0.25">
      <c r="A20" s="401" t="s">
        <v>143</v>
      </c>
      <c r="C20" s="1" t="s">
        <v>144</v>
      </c>
      <c r="E20" s="1" t="s">
        <v>145</v>
      </c>
      <c r="G20" s="1" t="s">
        <v>39</v>
      </c>
      <c r="N20" s="1"/>
      <c r="O20" s="402">
        <v>1179838079</v>
      </c>
      <c r="Q20" s="403">
        <v>0</v>
      </c>
      <c r="S20" s="404">
        <v>1179838079</v>
      </c>
    </row>
    <row r="21" spans="1:19" ht="31.5" customHeight="1" x14ac:dyDescent="0.25">
      <c r="A21" s="405" t="s">
        <v>146</v>
      </c>
      <c r="C21" s="1" t="s">
        <v>135</v>
      </c>
      <c r="E21" s="1" t="s">
        <v>140</v>
      </c>
      <c r="G21" s="1" t="s">
        <v>147</v>
      </c>
      <c r="N21" s="1"/>
      <c r="O21" s="406">
        <v>10959903799</v>
      </c>
      <c r="Q21" s="407">
        <v>-449135</v>
      </c>
      <c r="S21" s="408">
        <v>10959454664</v>
      </c>
    </row>
    <row r="22" spans="1:19" ht="31.5" customHeight="1" x14ac:dyDescent="0.25">
      <c r="A22" s="409" t="s">
        <v>148</v>
      </c>
      <c r="C22" s="1" t="s">
        <v>135</v>
      </c>
      <c r="E22" s="1" t="s">
        <v>140</v>
      </c>
      <c r="G22" s="1" t="s">
        <v>147</v>
      </c>
      <c r="N22" s="1"/>
      <c r="O22" s="410">
        <v>3024657534</v>
      </c>
      <c r="Q22" s="411">
        <v>-179654</v>
      </c>
      <c r="S22" s="412">
        <v>3024477880</v>
      </c>
    </row>
    <row r="23" spans="1:19" ht="31.5" customHeight="1" x14ac:dyDescent="0.25">
      <c r="A23" s="413" t="s">
        <v>149</v>
      </c>
      <c r="C23" s="1" t="s">
        <v>135</v>
      </c>
      <c r="E23" s="1" t="s">
        <v>140</v>
      </c>
      <c r="G23" s="1" t="s">
        <v>147</v>
      </c>
      <c r="N23" s="1"/>
      <c r="O23" s="414">
        <v>2958904109</v>
      </c>
      <c r="Q23" s="415">
        <v>-179654</v>
      </c>
      <c r="S23" s="416">
        <v>2958724455</v>
      </c>
    </row>
    <row r="24" spans="1:19" ht="31.5" customHeight="1" x14ac:dyDescent="0.25">
      <c r="A24" s="417" t="s">
        <v>150</v>
      </c>
      <c r="C24" s="1" t="s">
        <v>135</v>
      </c>
      <c r="E24" s="1" t="s">
        <v>140</v>
      </c>
      <c r="G24" s="1" t="s">
        <v>147</v>
      </c>
      <c r="N24" s="1"/>
      <c r="O24" s="418">
        <v>1183561644</v>
      </c>
      <c r="Q24" s="419">
        <v>-71862</v>
      </c>
      <c r="S24" s="420">
        <v>1183489782</v>
      </c>
    </row>
    <row r="25" spans="1:19" ht="31.5" customHeight="1" x14ac:dyDescent="0.25">
      <c r="A25" s="421" t="s">
        <v>151</v>
      </c>
      <c r="C25" s="1" t="s">
        <v>135</v>
      </c>
      <c r="E25" s="1" t="s">
        <v>136</v>
      </c>
      <c r="G25" s="1" t="s">
        <v>88</v>
      </c>
      <c r="N25" s="1"/>
      <c r="O25" s="422">
        <v>70870</v>
      </c>
      <c r="Q25" s="423">
        <v>0</v>
      </c>
      <c r="S25" s="424">
        <v>70870</v>
      </c>
    </row>
    <row r="26" spans="1:19" ht="31.5" customHeight="1" x14ac:dyDescent="0.25">
      <c r="A26" s="425" t="s">
        <v>152</v>
      </c>
      <c r="C26" s="1" t="s">
        <v>135</v>
      </c>
      <c r="E26" s="1" t="s">
        <v>136</v>
      </c>
      <c r="G26" s="1" t="s">
        <v>88</v>
      </c>
      <c r="N26" s="1"/>
      <c r="O26" s="426">
        <v>41161</v>
      </c>
      <c r="Q26" s="427">
        <v>0</v>
      </c>
      <c r="S26" s="428">
        <v>41161</v>
      </c>
    </row>
    <row r="27" spans="1:19" ht="31.5" customHeight="1" x14ac:dyDescent="0.25">
      <c r="A27" s="429" t="s">
        <v>153</v>
      </c>
      <c r="C27" s="1" t="s">
        <v>136</v>
      </c>
      <c r="E27" s="1" t="s">
        <v>154</v>
      </c>
      <c r="G27" s="1" t="s">
        <v>155</v>
      </c>
      <c r="N27" s="1"/>
      <c r="O27" s="430">
        <v>11047860342</v>
      </c>
      <c r="Q27" s="431">
        <v>0</v>
      </c>
      <c r="S27" s="432">
        <v>11047860342</v>
      </c>
    </row>
    <row r="28" spans="1:19" ht="31.5" customHeight="1" x14ac:dyDescent="0.25">
      <c r="A28" s="433" t="s">
        <v>156</v>
      </c>
      <c r="C28" s="1" t="s">
        <v>136</v>
      </c>
      <c r="E28" s="1" t="s">
        <v>157</v>
      </c>
      <c r="G28" s="1" t="s">
        <v>155</v>
      </c>
      <c r="N28" s="1"/>
      <c r="O28" s="434">
        <v>533144153</v>
      </c>
      <c r="Q28" s="435">
        <v>0</v>
      </c>
      <c r="S28" s="436">
        <v>533144153</v>
      </c>
    </row>
    <row r="29" spans="1:19" ht="18.75" x14ac:dyDescent="0.25">
      <c r="A29" s="437" t="s">
        <v>18</v>
      </c>
      <c r="I29" s="438">
        <f>SUM(I9:$I$28)</f>
        <v>1317679960</v>
      </c>
      <c r="K29" s="439">
        <f>SUM(K9:$K$28)</f>
        <v>0</v>
      </c>
      <c r="M29" s="440">
        <f>SUM(M9:$M$28)</f>
        <v>1317679960</v>
      </c>
      <c r="O29" s="441">
        <f>SUM(O9:$O$28)</f>
        <v>46048970213</v>
      </c>
      <c r="Q29" s="442">
        <f>SUM(Q9:$Q$28)</f>
        <v>-880305</v>
      </c>
      <c r="S29" s="443">
        <f>SUM(S9:$S$28)</f>
        <v>46048089908</v>
      </c>
    </row>
    <row r="30" spans="1:19" ht="18.75" x14ac:dyDescent="0.25">
      <c r="I30" s="444"/>
      <c r="K30" s="445"/>
      <c r="M30" s="446"/>
      <c r="O30" s="447"/>
      <c r="Q30" s="448"/>
      <c r="S30" s="449"/>
    </row>
  </sheetData>
  <sheetProtection algorithmName="SHA-512" hashValue="ZGoQ9WqkHKQgVGQNpys6PZe2JhsK1Q47NnEUxvLk5LB7AVxT+s+tOW0MsZEFJ7xfSe+H/PRj7LqBk6qF9hMREw==" saltValue="2k75Xv5HdEypDm8wY6CrAA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1"/>
  <sheetViews>
    <sheetView rightToLeft="1" view="pageBreakPreview" topLeftCell="A4" zoomScale="60" zoomScaleNormal="100" workbookViewId="0">
      <selection activeCell="B4" sqref="B1:B1048576"/>
    </sheetView>
  </sheetViews>
  <sheetFormatPr defaultRowHeight="15" x14ac:dyDescent="0.25"/>
  <cols>
    <col min="1" max="1" width="40.140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8" bestFit="1" customWidth="1"/>
    <col min="12" max="12" width="1.42578125" customWidth="1"/>
    <col min="13" max="13" width="23" bestFit="1" customWidth="1"/>
    <col min="14" max="14" width="1.42578125" customWidth="1"/>
    <col min="15" max="15" width="23.140625" bestFit="1" customWidth="1"/>
    <col min="16" max="16" width="1.42578125" customWidth="1"/>
    <col min="17" max="17" width="20.28515625" bestFit="1" customWidth="1"/>
  </cols>
  <sheetData>
    <row r="1" spans="1:17" ht="20.100000000000001" customHeight="1" x14ac:dyDescent="0.25">
      <c r="A1" s="964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</row>
    <row r="2" spans="1:17" ht="20.100000000000001" customHeight="1" x14ac:dyDescent="0.25">
      <c r="A2" s="965" t="s">
        <v>104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spans="1:17" ht="20.100000000000001" customHeight="1" x14ac:dyDescent="0.25">
      <c r="A3" s="966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</row>
    <row r="5" spans="1:17" ht="21" x14ac:dyDescent="0.25">
      <c r="A5" s="967" t="s">
        <v>158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</row>
    <row r="7" spans="1:17" ht="21" x14ac:dyDescent="0.25">
      <c r="C7" s="968" t="s">
        <v>120</v>
      </c>
      <c r="D7" s="856"/>
      <c r="E7" s="856"/>
      <c r="F7" s="856"/>
      <c r="G7" s="856"/>
      <c r="H7" s="856"/>
      <c r="I7" s="856"/>
      <c r="K7" s="969" t="s">
        <v>7</v>
      </c>
      <c r="L7" s="856"/>
      <c r="M7" s="856"/>
      <c r="N7" s="856"/>
      <c r="O7" s="856"/>
      <c r="P7" s="856"/>
      <c r="Q7" s="856"/>
    </row>
    <row r="8" spans="1:17" ht="42" x14ac:dyDescent="0.25">
      <c r="A8" s="450" t="s">
        <v>106</v>
      </c>
      <c r="C8" s="451" t="s">
        <v>9</v>
      </c>
      <c r="E8" s="452" t="s">
        <v>11</v>
      </c>
      <c r="G8" s="453" t="s">
        <v>159</v>
      </c>
      <c r="I8" s="454" t="s">
        <v>160</v>
      </c>
      <c r="K8" s="455" t="s">
        <v>9</v>
      </c>
      <c r="M8" s="456" t="s">
        <v>11</v>
      </c>
      <c r="O8" s="457" t="s">
        <v>159</v>
      </c>
      <c r="Q8" s="458" t="s">
        <v>160</v>
      </c>
    </row>
    <row r="9" spans="1:17" ht="18.75" x14ac:dyDescent="0.25">
      <c r="A9" s="459" t="s">
        <v>143</v>
      </c>
      <c r="J9" s="1"/>
      <c r="K9" s="460">
        <v>150000</v>
      </c>
      <c r="M9" s="461">
        <v>149891250000</v>
      </c>
      <c r="O9" s="462">
        <v>149960000000</v>
      </c>
      <c r="Q9" s="463">
        <v>-68750000</v>
      </c>
    </row>
    <row r="10" spans="1:17" ht="18.75" x14ac:dyDescent="0.25">
      <c r="A10" s="464" t="s">
        <v>161</v>
      </c>
      <c r="J10" s="1"/>
      <c r="K10" s="465">
        <v>5220</v>
      </c>
      <c r="M10" s="466">
        <v>5220000000</v>
      </c>
      <c r="O10" s="467">
        <v>3861273019</v>
      </c>
      <c r="Q10" s="468">
        <v>1358726981</v>
      </c>
    </row>
    <row r="11" spans="1:17" ht="18.75" x14ac:dyDescent="0.25">
      <c r="A11" s="469" t="s">
        <v>34</v>
      </c>
      <c r="J11" s="1"/>
      <c r="K11" s="470">
        <v>2100</v>
      </c>
      <c r="M11" s="471">
        <v>2057507226</v>
      </c>
      <c r="O11" s="472">
        <v>2222254037</v>
      </c>
      <c r="Q11" s="473">
        <v>-164746811</v>
      </c>
    </row>
    <row r="12" spans="1:17" ht="18.75" x14ac:dyDescent="0.25">
      <c r="A12" s="474" t="s">
        <v>153</v>
      </c>
      <c r="J12" s="1"/>
      <c r="K12" s="475">
        <v>500000</v>
      </c>
      <c r="M12" s="476">
        <v>499851250000</v>
      </c>
      <c r="O12" s="477">
        <v>499931250000</v>
      </c>
      <c r="Q12" s="478">
        <v>-80000000</v>
      </c>
    </row>
    <row r="13" spans="1:17" ht="18.75" x14ac:dyDescent="0.25">
      <c r="A13" s="479" t="s">
        <v>156</v>
      </c>
      <c r="J13" s="1"/>
      <c r="K13" s="480">
        <v>4800</v>
      </c>
      <c r="M13" s="481">
        <v>4800000000</v>
      </c>
      <c r="O13" s="482">
        <v>4815706080</v>
      </c>
      <c r="Q13" s="483">
        <v>-15706080</v>
      </c>
    </row>
    <row r="14" spans="1:17" ht="18.75" x14ac:dyDescent="0.25">
      <c r="A14" s="484" t="s">
        <v>55</v>
      </c>
      <c r="J14" s="1"/>
      <c r="K14" s="485">
        <v>500</v>
      </c>
      <c r="M14" s="486">
        <v>489644750</v>
      </c>
      <c r="O14" s="487">
        <v>488639971</v>
      </c>
      <c r="Q14" s="488">
        <v>1004779</v>
      </c>
    </row>
    <row r="15" spans="1:17" ht="18.75" x14ac:dyDescent="0.25">
      <c r="A15" s="489" t="s">
        <v>17</v>
      </c>
      <c r="J15" s="1"/>
      <c r="K15" s="490">
        <v>1169584312</v>
      </c>
      <c r="M15" s="491">
        <v>15691758654903</v>
      </c>
      <c r="O15" s="492">
        <v>15581248101432</v>
      </c>
      <c r="Q15" s="493">
        <v>110510553471</v>
      </c>
    </row>
    <row r="16" spans="1:17" ht="18.75" x14ac:dyDescent="0.25">
      <c r="A16" s="494" t="s">
        <v>58</v>
      </c>
      <c r="J16" s="1"/>
      <c r="K16" s="495">
        <v>1000</v>
      </c>
      <c r="M16" s="496">
        <v>684503375</v>
      </c>
      <c r="O16" s="497">
        <v>659024875</v>
      </c>
      <c r="Q16" s="498">
        <v>25478500</v>
      </c>
    </row>
    <row r="17" spans="1:17" ht="18.75" x14ac:dyDescent="0.25">
      <c r="A17" s="499" t="s">
        <v>62</v>
      </c>
      <c r="C17" s="500">
        <v>200</v>
      </c>
      <c r="E17" s="501">
        <v>200000000</v>
      </c>
      <c r="G17" s="502">
        <v>190538040</v>
      </c>
      <c r="I17" s="503">
        <v>9461960</v>
      </c>
      <c r="K17" s="504">
        <v>200</v>
      </c>
      <c r="M17" s="505">
        <v>200000000</v>
      </c>
      <c r="O17" s="506">
        <v>190538040</v>
      </c>
      <c r="Q17" s="507">
        <v>9461960</v>
      </c>
    </row>
    <row r="18" spans="1:17" ht="18.75" x14ac:dyDescent="0.25">
      <c r="A18" s="508" t="s">
        <v>18</v>
      </c>
      <c r="C18" s="509">
        <f>SUM(C9:$C$17)</f>
        <v>200</v>
      </c>
      <c r="E18" s="510">
        <f>SUM(E9:$E$17)</f>
        <v>200000000</v>
      </c>
      <c r="G18" s="511">
        <f>SUM(G9:$G$17)</f>
        <v>190538040</v>
      </c>
      <c r="I18" s="512">
        <f>SUM(I9:$I$17)</f>
        <v>9461960</v>
      </c>
      <c r="K18" s="513">
        <f>SUM(K9:$K$17)</f>
        <v>1170248132</v>
      </c>
      <c r="M18" s="514">
        <f>SUM(M9:$M$17)</f>
        <v>16354952810254</v>
      </c>
      <c r="O18" s="515">
        <f>SUM(O9:$O$17)</f>
        <v>16243376787454</v>
      </c>
      <c r="Q18" s="516">
        <f>SUM(Q9:$Q$17)</f>
        <v>111576022800</v>
      </c>
    </row>
    <row r="19" spans="1:17" ht="18.75" x14ac:dyDescent="0.25">
      <c r="C19" s="517"/>
      <c r="E19" s="518"/>
      <c r="G19" s="519"/>
      <c r="I19" s="520"/>
      <c r="K19" s="521"/>
      <c r="M19" s="522"/>
      <c r="O19" s="523"/>
      <c r="Q19" s="524"/>
    </row>
    <row r="21" spans="1:17" ht="18.75" x14ac:dyDescent="0.25">
      <c r="A21" s="961" t="s">
        <v>162</v>
      </c>
      <c r="B21" s="962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2"/>
      <c r="O21" s="962"/>
      <c r="P21" s="962"/>
      <c r="Q21" s="963"/>
    </row>
  </sheetData>
  <sheetProtection algorithmName="SHA-512" hashValue="pIDtLcI957fgUZ3gwZhnWQkWo7QQ052BsRnKlmeO6BL1qOaq2L+Z71yUvq7cNqXKO91SPYuvQVJXEWOu7X4sjA==" saltValue="a6AOTYCbnwePoDw5Tleqgg==" spinCount="100000" sheet="1" objects="1" scenarios="1" selectLockedCells="1" autoFilter="0" selectUnlockedCells="1"/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1"/>
  <sheetViews>
    <sheetView rightToLeft="1" view="pageBreakPreview" topLeftCell="A4" zoomScale="60" zoomScaleNormal="100" workbookViewId="0">
      <selection activeCell="E36" sqref="E36"/>
    </sheetView>
  </sheetViews>
  <sheetFormatPr defaultRowHeight="15" x14ac:dyDescent="0.25"/>
  <cols>
    <col min="1" max="1" width="32.42578125" customWidth="1"/>
    <col min="2" max="2" width="1.42578125" customWidth="1"/>
    <col min="3" max="3" width="18" bestFit="1" customWidth="1"/>
    <col min="4" max="4" width="1.42578125" customWidth="1"/>
    <col min="5" max="5" width="23" bestFit="1" customWidth="1"/>
    <col min="6" max="6" width="1.42578125" customWidth="1"/>
    <col min="7" max="7" width="23.140625" bestFit="1" customWidth="1"/>
    <col min="8" max="8" width="1.42578125" customWidth="1"/>
    <col min="9" max="9" width="20.28515625" bestFit="1" customWidth="1"/>
    <col min="10" max="10" width="1.42578125" customWidth="1"/>
    <col min="11" max="11" width="18" bestFit="1" customWidth="1"/>
    <col min="12" max="12" width="1.42578125" customWidth="1"/>
    <col min="13" max="13" width="23" bestFit="1" customWidth="1"/>
    <col min="14" max="14" width="1.42578125" customWidth="1"/>
    <col min="15" max="15" width="23.140625" bestFit="1" customWidth="1"/>
    <col min="16" max="16" width="1.42578125" customWidth="1"/>
    <col min="17" max="17" width="20.28515625" bestFit="1" customWidth="1"/>
  </cols>
  <sheetData>
    <row r="1" spans="1:17" ht="20.100000000000001" customHeight="1" x14ac:dyDescent="0.25">
      <c r="A1" s="971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</row>
    <row r="2" spans="1:17" ht="20.100000000000001" customHeight="1" x14ac:dyDescent="0.25">
      <c r="A2" s="972" t="s">
        <v>104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spans="1:17" ht="20.100000000000001" customHeight="1" x14ac:dyDescent="0.25">
      <c r="A3" s="973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</row>
    <row r="5" spans="1:17" ht="21" x14ac:dyDescent="0.25">
      <c r="A5" s="974" t="s">
        <v>163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</row>
    <row r="7" spans="1:17" ht="21" x14ac:dyDescent="0.25">
      <c r="C7" s="975" t="s">
        <v>120</v>
      </c>
      <c r="D7" s="856"/>
      <c r="E7" s="856"/>
      <c r="F7" s="856"/>
      <c r="G7" s="856"/>
      <c r="H7" s="856"/>
      <c r="I7" s="856"/>
      <c r="K7" s="976" t="s">
        <v>7</v>
      </c>
      <c r="L7" s="856"/>
      <c r="M7" s="856"/>
      <c r="N7" s="856"/>
      <c r="O7" s="856"/>
      <c r="P7" s="856"/>
      <c r="Q7" s="856"/>
    </row>
    <row r="8" spans="1:17" ht="42" x14ac:dyDescent="0.25">
      <c r="A8" s="525" t="s">
        <v>106</v>
      </c>
      <c r="C8" s="526" t="s">
        <v>9</v>
      </c>
      <c r="E8" s="527" t="s">
        <v>11</v>
      </c>
      <c r="G8" s="528" t="s">
        <v>159</v>
      </c>
      <c r="I8" s="529" t="s">
        <v>164</v>
      </c>
      <c r="K8" s="530" t="s">
        <v>9</v>
      </c>
      <c r="M8" s="531" t="s">
        <v>11</v>
      </c>
      <c r="O8" s="532" t="s">
        <v>159</v>
      </c>
      <c r="Q8" s="533" t="s">
        <v>164</v>
      </c>
    </row>
    <row r="9" spans="1:17" ht="18.75" x14ac:dyDescent="0.25">
      <c r="A9" s="534" t="s">
        <v>34</v>
      </c>
      <c r="C9" s="535">
        <v>4000</v>
      </c>
      <c r="E9" s="536">
        <v>3997100000</v>
      </c>
      <c r="G9" s="537">
        <v>3997100000</v>
      </c>
      <c r="I9" s="538">
        <v>0</v>
      </c>
      <c r="K9" s="539">
        <v>4000</v>
      </c>
      <c r="M9" s="540">
        <v>3997100000</v>
      </c>
      <c r="O9" s="541">
        <v>3518287194</v>
      </c>
      <c r="Q9" s="542">
        <v>478812806</v>
      </c>
    </row>
    <row r="10" spans="1:17" ht="18.75" x14ac:dyDescent="0.25">
      <c r="A10" s="543" t="s">
        <v>40</v>
      </c>
      <c r="C10" s="544">
        <v>24920</v>
      </c>
      <c r="E10" s="545">
        <v>24901933000</v>
      </c>
      <c r="G10" s="546">
        <v>25399971660</v>
      </c>
      <c r="I10" s="547">
        <v>-498038660</v>
      </c>
      <c r="K10" s="548">
        <v>24920</v>
      </c>
      <c r="M10" s="549">
        <v>24901933000</v>
      </c>
      <c r="O10" s="550">
        <v>22719303474</v>
      </c>
      <c r="Q10" s="551">
        <v>2182629526</v>
      </c>
    </row>
    <row r="11" spans="1:17" ht="18.75" x14ac:dyDescent="0.25">
      <c r="A11" s="552" t="s">
        <v>43</v>
      </c>
      <c r="C11" s="553">
        <v>2100</v>
      </c>
      <c r="E11" s="554">
        <v>2098477500</v>
      </c>
      <c r="G11" s="555">
        <v>2098477500</v>
      </c>
      <c r="I11" s="556">
        <v>0</v>
      </c>
      <c r="K11" s="557">
        <v>2100</v>
      </c>
      <c r="M11" s="558">
        <v>2098477500</v>
      </c>
      <c r="O11" s="559">
        <v>2140447050</v>
      </c>
      <c r="Q11" s="560">
        <v>-41969550</v>
      </c>
    </row>
    <row r="12" spans="1:17" ht="18.75" x14ac:dyDescent="0.25">
      <c r="A12" s="561" t="s">
        <v>46</v>
      </c>
      <c r="C12" s="562">
        <v>17000</v>
      </c>
      <c r="E12" s="563">
        <v>10617296875</v>
      </c>
      <c r="G12" s="564">
        <v>10617296875</v>
      </c>
      <c r="I12" s="565">
        <v>0</v>
      </c>
      <c r="K12" s="566">
        <v>17000</v>
      </c>
      <c r="M12" s="567">
        <v>10617296875</v>
      </c>
      <c r="O12" s="568">
        <v>10617296875</v>
      </c>
      <c r="Q12" s="569">
        <v>0</v>
      </c>
    </row>
    <row r="13" spans="1:17" ht="18.75" x14ac:dyDescent="0.25">
      <c r="A13" s="570" t="s">
        <v>51</v>
      </c>
      <c r="C13" s="571">
        <v>2810</v>
      </c>
      <c r="E13" s="572">
        <v>2690028314</v>
      </c>
      <c r="G13" s="573">
        <v>2690028314</v>
      </c>
      <c r="I13" s="574">
        <v>0</v>
      </c>
      <c r="K13" s="575">
        <v>2810</v>
      </c>
      <c r="M13" s="576">
        <v>2690028314</v>
      </c>
      <c r="O13" s="577">
        <v>2695644240</v>
      </c>
      <c r="Q13" s="578">
        <v>-5615926</v>
      </c>
    </row>
    <row r="14" spans="1:17" ht="18.75" x14ac:dyDescent="0.25">
      <c r="A14" s="579" t="s">
        <v>55</v>
      </c>
      <c r="C14" s="580">
        <v>19000</v>
      </c>
      <c r="E14" s="581">
        <v>18929266325</v>
      </c>
      <c r="G14" s="582">
        <v>18929266325</v>
      </c>
      <c r="I14" s="583">
        <v>0</v>
      </c>
      <c r="K14" s="584">
        <v>19000</v>
      </c>
      <c r="M14" s="585">
        <v>18929266325</v>
      </c>
      <c r="O14" s="586">
        <v>18581818408</v>
      </c>
      <c r="Q14" s="587">
        <v>347447917</v>
      </c>
    </row>
    <row r="15" spans="1:17" ht="18.75" x14ac:dyDescent="0.25">
      <c r="A15" s="588" t="s">
        <v>17</v>
      </c>
      <c r="C15" s="589">
        <v>2878358958</v>
      </c>
      <c r="E15" s="590">
        <v>20190723264447</v>
      </c>
      <c r="G15" s="591">
        <v>19712491334124</v>
      </c>
      <c r="I15" s="592">
        <v>478231930323</v>
      </c>
      <c r="K15" s="593">
        <v>2878358958</v>
      </c>
      <c r="M15" s="594">
        <v>20190723264447</v>
      </c>
      <c r="O15" s="595">
        <v>19847208000951</v>
      </c>
      <c r="Q15" s="596">
        <v>343515263496</v>
      </c>
    </row>
    <row r="16" spans="1:17" ht="18.75" x14ac:dyDescent="0.25">
      <c r="A16" s="597" t="s">
        <v>58</v>
      </c>
      <c r="C16" s="598">
        <v>21500</v>
      </c>
      <c r="E16" s="599">
        <v>15253932875</v>
      </c>
      <c r="G16" s="600">
        <v>14716822562</v>
      </c>
      <c r="I16" s="601">
        <v>537110313</v>
      </c>
      <c r="K16" s="602">
        <v>21500</v>
      </c>
      <c r="M16" s="603">
        <v>15253932875</v>
      </c>
      <c r="O16" s="604">
        <v>14179712250</v>
      </c>
      <c r="Q16" s="605">
        <v>1074220625</v>
      </c>
    </row>
    <row r="17" spans="1:17" ht="18.75" x14ac:dyDescent="0.25">
      <c r="A17" s="606" t="s">
        <v>62</v>
      </c>
      <c r="C17" s="607">
        <v>0</v>
      </c>
      <c r="E17" s="608">
        <v>0</v>
      </c>
      <c r="G17" s="609">
        <v>6119280</v>
      </c>
      <c r="I17" s="610">
        <v>-6119280</v>
      </c>
    </row>
    <row r="18" spans="1:17" ht="18.75" x14ac:dyDescent="0.25">
      <c r="A18" s="611" t="s">
        <v>18</v>
      </c>
      <c r="C18" s="612">
        <f>SUM(C9:$C$17)</f>
        <v>2878450288</v>
      </c>
      <c r="E18" s="613">
        <f>SUM(E9:$E$17)</f>
        <v>20269211299336</v>
      </c>
      <c r="G18" s="614">
        <f>SUM(G9:$G$17)</f>
        <v>19790946416640</v>
      </c>
      <c r="I18" s="615">
        <f>SUM(I9:$I$17)</f>
        <v>478264882696</v>
      </c>
      <c r="K18" s="616">
        <f>SUM(K9:$K$17)</f>
        <v>2878450288</v>
      </c>
      <c r="M18" s="617">
        <f>SUM(M9:$M$17)</f>
        <v>20269211299336</v>
      </c>
      <c r="O18" s="618">
        <f>SUM(O9:$O$17)</f>
        <v>19921660510442</v>
      </c>
      <c r="Q18" s="619">
        <f>SUM(Q9:$Q$17)</f>
        <v>347550788894</v>
      </c>
    </row>
    <row r="19" spans="1:17" ht="18.75" x14ac:dyDescent="0.25">
      <c r="C19" s="620"/>
      <c r="E19" s="621"/>
      <c r="G19" s="622"/>
      <c r="I19" s="623"/>
      <c r="K19" s="624"/>
      <c r="M19" s="625"/>
      <c r="O19" s="626"/>
      <c r="Q19" s="627"/>
    </row>
    <row r="21" spans="1:17" ht="18.75" x14ac:dyDescent="0.25">
      <c r="A21" s="970" t="s">
        <v>162</v>
      </c>
      <c r="B21" s="962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2"/>
      <c r="O21" s="962"/>
      <c r="P21" s="962"/>
      <c r="Q21" s="963"/>
    </row>
  </sheetData>
  <sheetProtection algorithmName="SHA-512" hashValue="c8PSunGUwpPkjH9Aw+g02qCH+z59qPeePNAu9iFvnSPvnS89VHmCQ6AnUu5I5ur6DPXRykze+hB/NNg9mN1r6A==" saltValue="b7d6dTJXOv9Cijc7BI/7+A==" spinCount="100000" sheet="1" objects="1" scenarios="1" selectLockedCells="1" autoFilter="0" selectUnlockedCells="1"/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1"/>
  <sheetViews>
    <sheetView rightToLeft="1" view="pageBreakPreview" zoomScale="60" zoomScaleNormal="100" workbookViewId="0">
      <selection sqref="A1:U1"/>
    </sheetView>
  </sheetViews>
  <sheetFormatPr defaultRowHeight="15" x14ac:dyDescent="0.2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20.28515625" bestFit="1" customWidth="1"/>
    <col min="6" max="6" width="1.42578125" customWidth="1"/>
    <col min="7" max="7" width="17" customWidth="1"/>
    <col min="8" max="8" width="1.42578125" customWidth="1"/>
    <col min="9" max="9" width="20.28515625" bestFit="1" customWidth="1"/>
    <col min="10" max="10" width="1.42578125" customWidth="1"/>
    <col min="11" max="11" width="10.7109375" customWidth="1"/>
    <col min="12" max="12" width="1.42578125" customWidth="1"/>
    <col min="13" max="13" width="20.28515625" bestFit="1" customWidth="1"/>
    <col min="14" max="14" width="1.42578125" customWidth="1"/>
    <col min="15" max="15" width="20" bestFit="1" customWidth="1"/>
    <col min="16" max="16" width="1.42578125" customWidth="1"/>
    <col min="17" max="17" width="20.28515625" bestFit="1" customWidth="1"/>
    <col min="18" max="18" width="1.42578125" customWidth="1"/>
    <col min="19" max="19" width="20" bestFit="1" customWidth="1"/>
    <col min="20" max="20" width="1.42578125" customWidth="1"/>
    <col min="21" max="21" width="10.7109375" customWidth="1"/>
  </cols>
  <sheetData>
    <row r="1" spans="1:21" ht="20.100000000000001" customHeight="1" x14ac:dyDescent="0.25">
      <c r="A1" s="977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</row>
    <row r="2" spans="1:21" ht="20.100000000000001" customHeight="1" x14ac:dyDescent="0.25">
      <c r="A2" s="978" t="s">
        <v>104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</row>
    <row r="3" spans="1:21" ht="20.100000000000001" customHeight="1" x14ac:dyDescent="0.25">
      <c r="A3" s="979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</row>
    <row r="5" spans="1:21" ht="21" x14ac:dyDescent="0.25">
      <c r="A5" s="980" t="s">
        <v>165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</row>
    <row r="7" spans="1:21" ht="21" x14ac:dyDescent="0.25">
      <c r="C7" s="981" t="s">
        <v>120</v>
      </c>
      <c r="D7" s="856"/>
      <c r="E7" s="856"/>
      <c r="F7" s="856"/>
      <c r="G7" s="856"/>
      <c r="H7" s="856"/>
      <c r="I7" s="856"/>
      <c r="J7" s="856"/>
      <c r="K7" s="856"/>
      <c r="M7" s="982" t="s">
        <v>7</v>
      </c>
      <c r="N7" s="856"/>
      <c r="O7" s="856"/>
      <c r="P7" s="856"/>
      <c r="Q7" s="856"/>
      <c r="R7" s="856"/>
      <c r="S7" s="856"/>
      <c r="T7" s="856"/>
      <c r="U7" s="856"/>
    </row>
    <row r="8" spans="1:21" ht="63" x14ac:dyDescent="0.25">
      <c r="A8" s="628" t="s">
        <v>166</v>
      </c>
      <c r="C8" s="629" t="s">
        <v>118</v>
      </c>
      <c r="E8" s="630" t="s">
        <v>167</v>
      </c>
      <c r="G8" s="631" t="s">
        <v>168</v>
      </c>
      <c r="I8" s="632" t="s">
        <v>169</v>
      </c>
      <c r="K8" s="633" t="s">
        <v>170</v>
      </c>
      <c r="M8" s="634" t="s">
        <v>118</v>
      </c>
      <c r="O8" s="635" t="s">
        <v>167</v>
      </c>
      <c r="Q8" s="636" t="s">
        <v>168</v>
      </c>
      <c r="S8" s="637" t="s">
        <v>169</v>
      </c>
      <c r="U8" s="638" t="s">
        <v>170</v>
      </c>
    </row>
    <row r="9" spans="1:21" ht="18.75" x14ac:dyDescent="0.25">
      <c r="A9" s="639" t="s">
        <v>17</v>
      </c>
      <c r="C9" s="640">
        <v>0</v>
      </c>
      <c r="E9" s="641">
        <v>478231930323</v>
      </c>
      <c r="G9" s="642">
        <v>0</v>
      </c>
      <c r="I9" s="643">
        <v>478231930323</v>
      </c>
      <c r="K9" s="644">
        <v>0.99716405981919942</v>
      </c>
      <c r="M9" s="645">
        <v>342177050320</v>
      </c>
      <c r="O9" s="646">
        <v>343515263496</v>
      </c>
      <c r="Q9" s="647">
        <v>110510553471</v>
      </c>
      <c r="S9" s="648">
        <v>796202867287</v>
      </c>
      <c r="U9" s="649">
        <v>0.93963557682864118</v>
      </c>
    </row>
    <row r="10" spans="1:21" ht="18.75" x14ac:dyDescent="0.25">
      <c r="A10" s="650" t="s">
        <v>18</v>
      </c>
      <c r="C10" s="651">
        <f>SUM(C9:$C$9)</f>
        <v>0</v>
      </c>
      <c r="E10" s="652">
        <f>SUM(E9:$E$9)</f>
        <v>478231930323</v>
      </c>
      <c r="G10" s="653">
        <f>SUM(G9:$G$9)</f>
        <v>0</v>
      </c>
      <c r="I10" s="654">
        <f>SUM(I9:$I$9)</f>
        <v>478231930323</v>
      </c>
      <c r="K10" s="655">
        <f>SUM(K9:$K$9)</f>
        <v>0.99716405981919942</v>
      </c>
      <c r="M10" s="656">
        <f>SUM(M9:$M$9)</f>
        <v>342177050320</v>
      </c>
      <c r="O10" s="657">
        <f>SUM(O9:$O$9)</f>
        <v>343515263496</v>
      </c>
      <c r="Q10" s="658">
        <f>SUM(Q9:$Q$9)</f>
        <v>110510553471</v>
      </c>
      <c r="S10" s="659">
        <f>SUM(S9:$S$9)</f>
        <v>796202867287</v>
      </c>
      <c r="U10" s="660">
        <f>SUM(U9:$U$9)</f>
        <v>0.93963557682864118</v>
      </c>
    </row>
    <row r="11" spans="1:21" ht="18.75" x14ac:dyDescent="0.25">
      <c r="C11" s="661"/>
      <c r="E11" s="662"/>
      <c r="G11" s="663"/>
      <c r="I11" s="664"/>
      <c r="K11" s="665"/>
      <c r="M11" s="666"/>
      <c r="O11" s="667"/>
      <c r="Q11" s="668"/>
      <c r="S11" s="669"/>
      <c r="U11" s="670"/>
    </row>
  </sheetData>
  <sheetProtection algorithmName="SHA-512" hashValue="futEJ/NCFaDexK0wmR3Q2buJN1w6u2yvE5LNEbf6nnwbIhONTspqGzkoQrOCpmg1/pdaDuP7S0nG7irqf3QWNA==" saltValue="zOJlrcFBFVGGteYEPBJ8ww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2"/>
  <sheetViews>
    <sheetView rightToLeft="1" view="pageBreakPreview" zoomScale="60" zoomScaleNormal="100" workbookViewId="0">
      <selection sqref="A1:XFD3"/>
    </sheetView>
  </sheetViews>
  <sheetFormatPr defaultRowHeight="15" x14ac:dyDescent="0.25"/>
  <cols>
    <col min="1" max="1" width="37.42578125" customWidth="1"/>
    <col min="2" max="2" width="1.42578125" customWidth="1"/>
    <col min="3" max="3" width="18.855468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8" customWidth="1"/>
    <col min="10" max="10" width="1.42578125" customWidth="1"/>
    <col min="11" max="11" width="20" customWidth="1"/>
    <col min="12" max="12" width="1.42578125" customWidth="1"/>
    <col min="13" max="13" width="20.85546875" customWidth="1"/>
    <col min="14" max="14" width="1.42578125" customWidth="1"/>
    <col min="15" max="15" width="21.85546875" customWidth="1"/>
    <col min="16" max="16" width="1.42578125" customWidth="1"/>
    <col min="17" max="17" width="19.28515625" customWidth="1"/>
  </cols>
  <sheetData>
    <row r="1" spans="1:17" ht="29.25" customHeight="1" x14ac:dyDescent="0.25">
      <c r="A1" s="983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</row>
    <row r="2" spans="1:17" ht="29.25" customHeight="1" x14ac:dyDescent="0.25">
      <c r="A2" s="984" t="s">
        <v>104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spans="1:17" ht="29.25" customHeight="1" x14ac:dyDescent="0.25">
      <c r="A3" s="985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</row>
    <row r="5" spans="1:17" ht="21" x14ac:dyDescent="0.25">
      <c r="A5" s="986" t="s">
        <v>171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</row>
    <row r="7" spans="1:17" ht="21" x14ac:dyDescent="0.25">
      <c r="C7" s="987" t="s">
        <v>120</v>
      </c>
      <c r="D7" s="856"/>
      <c r="E7" s="856"/>
      <c r="F7" s="856"/>
      <c r="G7" s="856"/>
      <c r="H7" s="856"/>
      <c r="I7" s="856"/>
      <c r="J7" s="856"/>
      <c r="K7" s="856"/>
      <c r="M7" s="988" t="s">
        <v>7</v>
      </c>
      <c r="N7" s="856"/>
      <c r="O7" s="856"/>
      <c r="P7" s="856"/>
      <c r="Q7" s="856"/>
    </row>
    <row r="8" spans="1:17" ht="21" x14ac:dyDescent="0.25">
      <c r="C8" s="671" t="s">
        <v>172</v>
      </c>
      <c r="E8" s="672" t="s">
        <v>167</v>
      </c>
      <c r="G8" s="673" t="s">
        <v>168</v>
      </c>
      <c r="I8" s="674" t="s">
        <v>18</v>
      </c>
      <c r="K8" s="675" t="s">
        <v>172</v>
      </c>
      <c r="M8" s="676" t="s">
        <v>167</v>
      </c>
      <c r="O8" s="677" t="s">
        <v>168</v>
      </c>
      <c r="Q8" s="678" t="s">
        <v>18</v>
      </c>
    </row>
    <row r="9" spans="1:17" ht="18.75" x14ac:dyDescent="0.25">
      <c r="A9" s="679" t="s">
        <v>34</v>
      </c>
      <c r="C9" s="680">
        <v>52836250</v>
      </c>
      <c r="E9" s="681">
        <v>0</v>
      </c>
      <c r="G9" s="682">
        <v>0</v>
      </c>
      <c r="I9" s="683">
        <v>52836250</v>
      </c>
      <c r="K9" s="684">
        <v>614779957</v>
      </c>
      <c r="M9" s="685">
        <v>478812806</v>
      </c>
      <c r="O9" s="686">
        <v>-164746811</v>
      </c>
      <c r="Q9" s="687">
        <v>928845952</v>
      </c>
    </row>
    <row r="10" spans="1:17" ht="18.75" x14ac:dyDescent="0.25">
      <c r="A10" s="688" t="s">
        <v>40</v>
      </c>
      <c r="C10" s="689">
        <v>346795368</v>
      </c>
      <c r="E10" s="690">
        <v>-498038660</v>
      </c>
      <c r="G10" s="691">
        <v>0</v>
      </c>
      <c r="I10" s="692">
        <v>-151243292</v>
      </c>
      <c r="K10" s="693">
        <v>3672812478</v>
      </c>
      <c r="M10" s="694">
        <v>2182629526</v>
      </c>
      <c r="O10" s="695">
        <v>0</v>
      </c>
      <c r="Q10" s="696">
        <v>5855442004</v>
      </c>
    </row>
    <row r="11" spans="1:17" ht="18.75" x14ac:dyDescent="0.25">
      <c r="A11" s="697" t="s">
        <v>43</v>
      </c>
      <c r="C11" s="698">
        <v>27788543</v>
      </c>
      <c r="E11" s="699">
        <v>0</v>
      </c>
      <c r="G11" s="700">
        <v>0</v>
      </c>
      <c r="I11" s="701">
        <v>27788543</v>
      </c>
      <c r="K11" s="702">
        <v>308212268</v>
      </c>
      <c r="M11" s="703">
        <v>-41969550</v>
      </c>
      <c r="O11" s="704">
        <v>0</v>
      </c>
      <c r="Q11" s="705">
        <v>266242718</v>
      </c>
    </row>
    <row r="12" spans="1:17" ht="18.75" x14ac:dyDescent="0.25">
      <c r="A12" s="706" t="s">
        <v>46</v>
      </c>
      <c r="C12" s="707">
        <v>263486065</v>
      </c>
      <c r="E12" s="708">
        <v>0</v>
      </c>
      <c r="G12" s="709">
        <v>0</v>
      </c>
      <c r="I12" s="710">
        <v>263486065</v>
      </c>
      <c r="K12" s="711">
        <v>2796557554</v>
      </c>
      <c r="M12" s="712">
        <v>0</v>
      </c>
      <c r="O12" s="713">
        <v>0</v>
      </c>
      <c r="Q12" s="714">
        <v>2796557554</v>
      </c>
    </row>
    <row r="13" spans="1:17" ht="18.75" x14ac:dyDescent="0.25">
      <c r="A13" s="715" t="s">
        <v>51</v>
      </c>
      <c r="C13" s="716">
        <v>41542866</v>
      </c>
      <c r="E13" s="717">
        <v>0</v>
      </c>
      <c r="G13" s="718">
        <v>0</v>
      </c>
      <c r="I13" s="719">
        <v>41542866</v>
      </c>
      <c r="K13" s="720">
        <v>463250965</v>
      </c>
      <c r="M13" s="721">
        <v>-5615926</v>
      </c>
      <c r="O13" s="722">
        <v>0</v>
      </c>
      <c r="Q13" s="723">
        <v>457635039</v>
      </c>
    </row>
    <row r="14" spans="1:17" ht="18.75" x14ac:dyDescent="0.25">
      <c r="A14" s="724" t="s">
        <v>55</v>
      </c>
      <c r="C14" s="725">
        <v>281178302</v>
      </c>
      <c r="E14" s="726">
        <v>0</v>
      </c>
      <c r="G14" s="727">
        <v>0</v>
      </c>
      <c r="I14" s="728">
        <v>281178302</v>
      </c>
      <c r="K14" s="729">
        <v>3181920522</v>
      </c>
      <c r="M14" s="730">
        <v>347447917</v>
      </c>
      <c r="O14" s="731">
        <v>1004779</v>
      </c>
      <c r="Q14" s="732">
        <v>3530373218</v>
      </c>
    </row>
    <row r="15" spans="1:17" ht="18.75" x14ac:dyDescent="0.25">
      <c r="A15" s="733" t="s">
        <v>58</v>
      </c>
      <c r="C15" s="734">
        <v>300291692</v>
      </c>
      <c r="E15" s="735">
        <v>537110313</v>
      </c>
      <c r="G15" s="736">
        <v>0</v>
      </c>
      <c r="I15" s="737">
        <v>837402005</v>
      </c>
      <c r="K15" s="738">
        <v>3652198814</v>
      </c>
      <c r="M15" s="739">
        <v>1074220625</v>
      </c>
      <c r="O15" s="740">
        <v>25478500</v>
      </c>
      <c r="Q15" s="741">
        <v>4751897939</v>
      </c>
    </row>
    <row r="16" spans="1:17" ht="18.75" x14ac:dyDescent="0.25">
      <c r="A16" s="742" t="s">
        <v>62</v>
      </c>
      <c r="C16" s="743">
        <v>1469450</v>
      </c>
      <c r="E16" s="744">
        <v>-6119280</v>
      </c>
      <c r="G16" s="745">
        <v>9461960</v>
      </c>
      <c r="I16" s="746">
        <v>4812130</v>
      </c>
      <c r="K16" s="747">
        <v>15737892</v>
      </c>
      <c r="M16" s="748">
        <v>0</v>
      </c>
      <c r="O16" s="749">
        <v>9461960</v>
      </c>
      <c r="Q16" s="750">
        <v>25199852</v>
      </c>
    </row>
    <row r="17" spans="1:17" ht="18.75" x14ac:dyDescent="0.25">
      <c r="A17" s="751" t="s">
        <v>143</v>
      </c>
      <c r="J17" s="1"/>
      <c r="K17" s="752">
        <v>1179838079</v>
      </c>
      <c r="M17" s="753">
        <v>0</v>
      </c>
      <c r="O17" s="754">
        <v>-68750000</v>
      </c>
      <c r="Q17" s="755">
        <v>1111088079</v>
      </c>
    </row>
    <row r="18" spans="1:17" ht="18.75" x14ac:dyDescent="0.25">
      <c r="A18" s="756" t="s">
        <v>161</v>
      </c>
      <c r="J18" s="1"/>
      <c r="K18" s="757">
        <v>0</v>
      </c>
      <c r="M18" s="758">
        <v>0</v>
      </c>
      <c r="O18" s="759">
        <v>1358726981</v>
      </c>
      <c r="Q18" s="760">
        <v>1358726981</v>
      </c>
    </row>
    <row r="19" spans="1:17" ht="18.75" x14ac:dyDescent="0.25">
      <c r="A19" s="761" t="s">
        <v>153</v>
      </c>
      <c r="J19" s="1"/>
      <c r="K19" s="762">
        <v>11047860342</v>
      </c>
      <c r="M19" s="763">
        <v>0</v>
      </c>
      <c r="O19" s="764">
        <v>-80000000</v>
      </c>
      <c r="Q19" s="765">
        <v>10967860342</v>
      </c>
    </row>
    <row r="20" spans="1:17" ht="18.75" x14ac:dyDescent="0.25">
      <c r="A20" s="766" t="s">
        <v>156</v>
      </c>
      <c r="J20" s="1"/>
      <c r="K20" s="767">
        <v>533144153</v>
      </c>
      <c r="M20" s="768">
        <v>0</v>
      </c>
      <c r="O20" s="769">
        <v>-15706080</v>
      </c>
      <c r="Q20" s="770">
        <v>517438073</v>
      </c>
    </row>
    <row r="21" spans="1:17" ht="18.75" x14ac:dyDescent="0.25">
      <c r="A21" s="771" t="s">
        <v>18</v>
      </c>
      <c r="C21" s="772">
        <f>SUM(C9:$C$20)</f>
        <v>1315388536</v>
      </c>
      <c r="E21" s="773">
        <f>SUM(E9:$E$20)</f>
        <v>32952373</v>
      </c>
      <c r="G21" s="774">
        <f>SUM(G9:$G$20)</f>
        <v>9461960</v>
      </c>
      <c r="I21" s="775">
        <f>SUM(I9:$I$20)</f>
        <v>1357802869</v>
      </c>
      <c r="K21" s="776">
        <f>SUM(K9:$K$20)</f>
        <v>27466313024</v>
      </c>
      <c r="M21" s="777">
        <f>SUM(M9:$M$20)</f>
        <v>4035525398</v>
      </c>
      <c r="O21" s="778">
        <f>SUM(O9:$O$20)</f>
        <v>1065469329</v>
      </c>
      <c r="Q21" s="779">
        <f>SUM(Q9:$Q$20)</f>
        <v>32567307751</v>
      </c>
    </row>
    <row r="22" spans="1:17" ht="18.75" x14ac:dyDescent="0.25">
      <c r="C22" s="780"/>
      <c r="E22" s="781"/>
      <c r="G22" s="782"/>
      <c r="I22" s="783"/>
      <c r="K22" s="784"/>
      <c r="M22" s="785"/>
      <c r="O22" s="786"/>
      <c r="Q22" s="787"/>
    </row>
  </sheetData>
  <sheetProtection algorithmName="SHA-512" hashValue="A0Lv9X3M3RKFw2iAv+hK6qOpjKI6E/bhw2vTfm3xqRvUGtFF38HdIyK6DASDXQu4NJ4EV2Fz/CUkYMN8tH2Zeg==" saltValue="gqQ4/4EBac3qViq/tBFPKg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9"/>
  <sheetViews>
    <sheetView rightToLeft="1" view="pageBreakPreview" zoomScale="60" zoomScaleNormal="100" workbookViewId="0">
      <selection activeCell="K43" sqref="K43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9.140625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989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1" ht="20.100000000000001" customHeight="1" x14ac:dyDescent="0.25">
      <c r="A2" s="990" t="s">
        <v>104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</row>
    <row r="3" spans="1:11" ht="20.100000000000001" customHeight="1" x14ac:dyDescent="0.25">
      <c r="A3" s="991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</row>
    <row r="5" spans="1:11" ht="21" x14ac:dyDescent="0.25">
      <c r="A5" s="992" t="s">
        <v>173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</row>
    <row r="7" spans="1:11" ht="21" x14ac:dyDescent="0.25">
      <c r="A7" s="993" t="s">
        <v>174</v>
      </c>
      <c r="B7" s="856"/>
      <c r="C7" s="856"/>
      <c r="E7" s="994" t="s">
        <v>120</v>
      </c>
      <c r="F7" s="856"/>
      <c r="G7" s="856"/>
      <c r="I7" s="995" t="s">
        <v>7</v>
      </c>
      <c r="J7" s="856"/>
      <c r="K7" s="856"/>
    </row>
    <row r="8" spans="1:11" ht="42" x14ac:dyDescent="0.25">
      <c r="A8" s="788" t="s">
        <v>175</v>
      </c>
      <c r="C8" s="789" t="s">
        <v>77</v>
      </c>
      <c r="E8" s="790" t="s">
        <v>176</v>
      </c>
      <c r="G8" s="791" t="s">
        <v>177</v>
      </c>
      <c r="I8" s="792" t="s">
        <v>176</v>
      </c>
      <c r="K8" s="793" t="s">
        <v>177</v>
      </c>
    </row>
    <row r="9" spans="1:11" ht="18.75" x14ac:dyDescent="0.25">
      <c r="A9" s="794" t="s">
        <v>178</v>
      </c>
      <c r="C9" s="1" t="s">
        <v>85</v>
      </c>
      <c r="E9" s="795">
        <v>36112</v>
      </c>
      <c r="G9" s="796">
        <f>E9/E18</f>
        <v>1.5759632438169451E-2</v>
      </c>
      <c r="I9" s="797">
        <v>246741549</v>
      </c>
      <c r="K9" s="798">
        <f>I9/I18</f>
        <v>1.3278055258214558E-2</v>
      </c>
    </row>
    <row r="10" spans="1:11" ht="18.75" x14ac:dyDescent="0.25">
      <c r="A10" s="799" t="s">
        <v>179</v>
      </c>
      <c r="C10" s="1" t="s">
        <v>96</v>
      </c>
      <c r="E10" s="800">
        <v>14530</v>
      </c>
      <c r="G10" s="801">
        <f>E10/E18</f>
        <v>6.3410350943343529E-3</v>
      </c>
      <c r="I10" s="802">
        <v>179331477</v>
      </c>
      <c r="K10" s="803">
        <f>I10/I18</f>
        <v>9.6504754500962991E-3</v>
      </c>
    </row>
    <row r="11" spans="1:11" ht="37.5" x14ac:dyDescent="0.25">
      <c r="A11" s="804" t="s">
        <v>180</v>
      </c>
      <c r="C11" s="1" t="s">
        <v>99</v>
      </c>
      <c r="E11" s="805">
        <v>2240782</v>
      </c>
      <c r="G11" s="806">
        <f>E11/E18</f>
        <v>0.97789933246749616</v>
      </c>
      <c r="I11" s="807">
        <v>29445046</v>
      </c>
      <c r="K11" s="808">
        <f>I11/I18</f>
        <v>1.5845444330442682E-3</v>
      </c>
    </row>
    <row r="12" spans="1:11" ht="37.5" x14ac:dyDescent="0.25">
      <c r="A12" s="809" t="s">
        <v>181</v>
      </c>
      <c r="C12" s="1" t="s">
        <v>182</v>
      </c>
      <c r="H12" s="1"/>
      <c r="I12" s="810">
        <v>10959903799</v>
      </c>
      <c r="K12" s="811">
        <f>I12/I18</f>
        <v>0.58979206727699374</v>
      </c>
    </row>
    <row r="13" spans="1:11" ht="37.5" x14ac:dyDescent="0.25">
      <c r="A13" s="812" t="s">
        <v>181</v>
      </c>
      <c r="C13" s="1" t="s">
        <v>183</v>
      </c>
      <c r="H13" s="1"/>
      <c r="I13" s="813">
        <v>3024657534</v>
      </c>
      <c r="K13" s="814">
        <f>I13/I18</f>
        <v>0.16276776260988365</v>
      </c>
    </row>
    <row r="14" spans="1:11" ht="37.5" x14ac:dyDescent="0.25">
      <c r="A14" s="815" t="s">
        <v>181</v>
      </c>
      <c r="C14" s="1" t="s">
        <v>184</v>
      </c>
      <c r="H14" s="1"/>
      <c r="I14" s="816">
        <v>2958904109</v>
      </c>
      <c r="K14" s="817">
        <f>I14/I18</f>
        <v>0.15922933296921188</v>
      </c>
    </row>
    <row r="15" spans="1:11" ht="37.5" x14ac:dyDescent="0.25">
      <c r="A15" s="818" t="s">
        <v>181</v>
      </c>
      <c r="C15" s="1" t="s">
        <v>185</v>
      </c>
      <c r="H15" s="1"/>
      <c r="I15" s="819">
        <v>1183561644</v>
      </c>
      <c r="K15" s="820">
        <f>I15/I18</f>
        <v>6.3691733209210205E-2</v>
      </c>
    </row>
    <row r="16" spans="1:11" ht="37.5" x14ac:dyDescent="0.25">
      <c r="A16" s="821" t="s">
        <v>186</v>
      </c>
      <c r="C16" s="1" t="s">
        <v>90</v>
      </c>
      <c r="H16" s="1"/>
      <c r="I16" s="822">
        <v>70870</v>
      </c>
      <c r="K16" s="823">
        <f>I16/I18</f>
        <v>3.8137710489515719E-6</v>
      </c>
    </row>
    <row r="17" spans="1:11" ht="18.75" x14ac:dyDescent="0.25">
      <c r="A17" s="824" t="s">
        <v>187</v>
      </c>
      <c r="C17" s="1" t="s">
        <v>188</v>
      </c>
      <c r="H17" s="1"/>
      <c r="I17" s="825">
        <v>41161</v>
      </c>
      <c r="K17" s="826">
        <f>I17/I18</f>
        <v>2.2150222964003903E-6</v>
      </c>
    </row>
    <row r="18" spans="1:11" ht="18.75" x14ac:dyDescent="0.25">
      <c r="A18" s="827" t="s">
        <v>18</v>
      </c>
      <c r="E18" s="828">
        <f>SUM(E9:$E$17)</f>
        <v>2291424</v>
      </c>
      <c r="G18" s="829">
        <f>SUM(G9:$G$17)</f>
        <v>1</v>
      </c>
      <c r="I18" s="830">
        <f>SUM(I9:$I$17)</f>
        <v>18582657189</v>
      </c>
      <c r="K18" s="831">
        <f>SUM(K9:$K$17)</f>
        <v>0.99999999999999989</v>
      </c>
    </row>
    <row r="19" spans="1:11" ht="18.75" x14ac:dyDescent="0.25">
      <c r="E19" s="832"/>
      <c r="G19" s="833"/>
      <c r="I19" s="834"/>
      <c r="K19" s="835"/>
    </row>
  </sheetData>
  <sheetProtection algorithmName="SHA-512" hashValue="aMpQiecTaqWMz8L9l5hUM12xzbpfXZUnD+HwpxODP6Z1eFNJOmaTbQjMZqp25ZHoPsVdG8T/pglV9YZ/Uyw+hQ==" saltValue="uGLu/thRHAyOLqOTYf8MjA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rightToLeft="1" view="pageBreakPreview" zoomScale="115" zoomScaleNormal="100" zoomScaleSheetLayoutView="115" workbookViewId="0">
      <selection activeCell="F40" sqref="F40"/>
    </sheetView>
  </sheetViews>
  <sheetFormatPr defaultRowHeight="15" x14ac:dyDescent="0.2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 x14ac:dyDescent="0.25">
      <c r="A1" s="996" t="s">
        <v>0</v>
      </c>
      <c r="B1" s="847"/>
      <c r="C1" s="847"/>
      <c r="D1" s="847"/>
      <c r="E1" s="847"/>
    </row>
    <row r="2" spans="1:5" ht="20.100000000000001" customHeight="1" x14ac:dyDescent="0.25">
      <c r="A2" s="997" t="s">
        <v>104</v>
      </c>
      <c r="B2" s="847"/>
      <c r="C2" s="847"/>
      <c r="D2" s="847"/>
      <c r="E2" s="847"/>
    </row>
    <row r="3" spans="1:5" ht="20.100000000000001" customHeight="1" x14ac:dyDescent="0.25">
      <c r="A3" s="998" t="s">
        <v>2</v>
      </c>
      <c r="B3" s="847"/>
      <c r="C3" s="847"/>
      <c r="D3" s="847"/>
      <c r="E3" s="847"/>
    </row>
    <row r="5" spans="1:5" ht="21" x14ac:dyDescent="0.25">
      <c r="A5" s="999" t="s">
        <v>189</v>
      </c>
      <c r="B5" s="847"/>
      <c r="C5" s="847"/>
      <c r="D5" s="847"/>
      <c r="E5" s="847"/>
    </row>
    <row r="7" spans="1:5" ht="21" x14ac:dyDescent="0.25">
      <c r="C7" s="836" t="s">
        <v>120</v>
      </c>
      <c r="E7" s="837" t="s">
        <v>7</v>
      </c>
    </row>
    <row r="8" spans="1:5" ht="21" x14ac:dyDescent="0.25">
      <c r="A8" s="838" t="s">
        <v>116</v>
      </c>
      <c r="C8" s="839" t="s">
        <v>81</v>
      </c>
      <c r="E8" s="840" t="s">
        <v>81</v>
      </c>
    </row>
    <row r="9" spans="1:5" ht="18.75" x14ac:dyDescent="0.25">
      <c r="A9" s="841" t="s">
        <v>18</v>
      </c>
      <c r="C9" s="842">
        <f>SUM($C$8)</f>
        <v>0</v>
      </c>
      <c r="E9" s="843">
        <f>SUM($E$8)</f>
        <v>0</v>
      </c>
    </row>
    <row r="10" spans="1:5" ht="18.75" x14ac:dyDescent="0.25">
      <c r="C10" s="844"/>
      <c r="E10" s="845"/>
    </row>
  </sheetData>
  <sheetProtection algorithmName="SHA-512" hashValue="0utLVmvOQvrOTHZ10Q5aHRPavy83oGlCqA5In5X+NyUIHchV8EcxZUzKNDN+nJNURQTL8nNJ29yG7mYLU+Tyig==" saltValue="qxVqj9L7kIZhjSzaZKST0w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3"/>
  <sheetViews>
    <sheetView rightToLeft="1" view="pageBreakPreview" zoomScale="60" zoomScaleNormal="106" workbookViewId="0">
      <selection activeCell="I36" sqref="I36"/>
    </sheetView>
  </sheetViews>
  <sheetFormatPr defaultRowHeight="15" x14ac:dyDescent="0.25"/>
  <cols>
    <col min="1" max="1" width="17" customWidth="1"/>
    <col min="2" max="2" width="1.42578125" customWidth="1"/>
    <col min="3" max="3" width="16" bestFit="1" customWidth="1"/>
    <col min="4" max="4" width="1.42578125" customWidth="1"/>
    <col min="5" max="5" width="21.85546875" bestFit="1" customWidth="1"/>
    <col min="6" max="6" width="1.42578125" customWidth="1"/>
    <col min="7" max="7" width="21.7109375" bestFit="1" customWidth="1"/>
    <col min="8" max="8" width="1.42578125" customWidth="1"/>
    <col min="9" max="9" width="17.7109375" bestFit="1" customWidth="1"/>
    <col min="10" max="10" width="23.140625" bestFit="1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8" bestFit="1" customWidth="1"/>
    <col min="16" max="16" width="1.42578125" customWidth="1"/>
    <col min="17" max="17" width="11.42578125" customWidth="1"/>
    <col min="18" max="18" width="1.42578125" customWidth="1"/>
    <col min="19" max="19" width="23" bestFit="1" customWidth="1"/>
    <col min="20" max="20" width="1.42578125" customWidth="1"/>
    <col min="21" max="21" width="23" bestFit="1" customWidth="1"/>
    <col min="22" max="22" width="1.42578125" customWidth="1"/>
    <col min="23" max="23" width="8.5703125" customWidth="1"/>
  </cols>
  <sheetData>
    <row r="1" spans="1:23" ht="20.100000000000001" customHeight="1" x14ac:dyDescent="0.25">
      <c r="A1" s="850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</row>
    <row r="2" spans="1:23" ht="20.100000000000001" customHeight="1" x14ac:dyDescent="0.25">
      <c r="A2" s="851" t="s">
        <v>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  <c r="V2" s="847"/>
      <c r="W2" s="847"/>
    </row>
    <row r="3" spans="1:23" ht="20.100000000000001" customHeight="1" x14ac:dyDescent="0.25">
      <c r="A3" s="852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847"/>
      <c r="W3" s="847"/>
    </row>
    <row r="5" spans="1:23" ht="21" x14ac:dyDescent="0.25">
      <c r="A5" s="853" t="s">
        <v>3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</row>
    <row r="6" spans="1:23" ht="21" x14ac:dyDescent="0.25">
      <c r="A6" s="854" t="s">
        <v>4</v>
      </c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847"/>
      <c r="Q6" s="847"/>
      <c r="R6" s="847"/>
      <c r="S6" s="847"/>
      <c r="T6" s="847"/>
      <c r="U6" s="847"/>
      <c r="V6" s="847"/>
      <c r="W6" s="847"/>
    </row>
    <row r="8" spans="1:23" ht="21" x14ac:dyDescent="0.25">
      <c r="C8" s="855" t="s">
        <v>5</v>
      </c>
      <c r="D8" s="856"/>
      <c r="E8" s="856"/>
      <c r="F8" s="856"/>
      <c r="G8" s="856"/>
      <c r="I8" s="857" t="s">
        <v>6</v>
      </c>
      <c r="J8" s="856"/>
      <c r="K8" s="856"/>
      <c r="L8" s="856"/>
      <c r="M8" s="856"/>
      <c r="O8" s="858" t="s">
        <v>7</v>
      </c>
      <c r="P8" s="856"/>
      <c r="Q8" s="856"/>
      <c r="R8" s="856"/>
      <c r="S8" s="856"/>
      <c r="T8" s="856"/>
      <c r="U8" s="856"/>
      <c r="V8" s="856"/>
      <c r="W8" s="856"/>
    </row>
    <row r="9" spans="1:23" ht="18.75" x14ac:dyDescent="0.25">
      <c r="A9" s="859" t="s">
        <v>8</v>
      </c>
      <c r="C9" s="859" t="s">
        <v>9</v>
      </c>
      <c r="E9" s="859" t="s">
        <v>10</v>
      </c>
      <c r="G9" s="859" t="s">
        <v>11</v>
      </c>
      <c r="I9" s="859" t="s">
        <v>12</v>
      </c>
      <c r="J9" s="847"/>
      <c r="L9" s="859" t="s">
        <v>13</v>
      </c>
      <c r="M9" s="847"/>
      <c r="O9" s="859" t="s">
        <v>9</v>
      </c>
      <c r="Q9" s="865" t="s">
        <v>14</v>
      </c>
      <c r="S9" s="859" t="s">
        <v>10</v>
      </c>
      <c r="U9" s="859" t="s">
        <v>11</v>
      </c>
      <c r="W9" s="869" t="s">
        <v>15</v>
      </c>
    </row>
    <row r="10" spans="1:23" ht="18.75" x14ac:dyDescent="0.25">
      <c r="A10" s="860"/>
      <c r="C10" s="861"/>
      <c r="E10" s="862"/>
      <c r="G10" s="863"/>
      <c r="I10" s="2" t="s">
        <v>9</v>
      </c>
      <c r="J10" s="3" t="s">
        <v>10</v>
      </c>
      <c r="L10" s="4" t="s">
        <v>9</v>
      </c>
      <c r="M10" s="5" t="s">
        <v>16</v>
      </c>
      <c r="O10" s="864"/>
      <c r="Q10" s="866"/>
      <c r="S10" s="867"/>
      <c r="U10" s="868"/>
      <c r="W10" s="870"/>
    </row>
    <row r="11" spans="1:23" ht="18.75" x14ac:dyDescent="0.25">
      <c r="A11" s="6" t="s">
        <v>17</v>
      </c>
      <c r="C11" s="7">
        <v>964687112</v>
      </c>
      <c r="E11" s="8">
        <v>6547742158573</v>
      </c>
      <c r="G11" s="9">
        <v>6477770542622</v>
      </c>
      <c r="I11" s="10">
        <v>1913671846</v>
      </c>
      <c r="J11" s="11">
        <v>13234720791502</v>
      </c>
      <c r="L11" s="12">
        <v>0</v>
      </c>
      <c r="M11" s="13">
        <v>0</v>
      </c>
      <c r="O11" s="14">
        <v>2878358958</v>
      </c>
      <c r="Q11" s="15">
        <v>7020</v>
      </c>
      <c r="S11" s="16">
        <v>19782462950075</v>
      </c>
      <c r="U11" s="17">
        <v>20190723264447</v>
      </c>
      <c r="W11" s="18">
        <v>1.125449270447139</v>
      </c>
    </row>
    <row r="12" spans="1:23" ht="18.75" x14ac:dyDescent="0.25">
      <c r="A12" s="19" t="s">
        <v>18</v>
      </c>
      <c r="C12" s="20">
        <f>SUM(C11:$C$11)</f>
        <v>964687112</v>
      </c>
      <c r="E12" s="21">
        <f>SUM(E11:$E$11)</f>
        <v>6547742158573</v>
      </c>
      <c r="G12" s="22">
        <f>SUM(G11:$G$11)</f>
        <v>6477770542622</v>
      </c>
      <c r="I12" s="23">
        <f>SUM(I11:$I$11)</f>
        <v>1913671846</v>
      </c>
      <c r="J12" s="24">
        <f>SUM(J11:$J$11)</f>
        <v>13234720791502</v>
      </c>
      <c r="L12" s="25">
        <f>SUM(L11:$L$11)</f>
        <v>0</v>
      </c>
      <c r="M12" s="26">
        <f>SUM(M11:$M$11)</f>
        <v>0</v>
      </c>
      <c r="O12" s="27">
        <f>SUM(O11:$O$11)</f>
        <v>2878358958</v>
      </c>
      <c r="Q12" s="28">
        <f>SUM(Q11:$Q$11)</f>
        <v>7020</v>
      </c>
      <c r="S12" s="29">
        <f>SUM(S11:$S$11)</f>
        <v>19782462950075</v>
      </c>
      <c r="U12" s="30">
        <f>SUM(U11:$U$11)</f>
        <v>20190723264447</v>
      </c>
      <c r="W12" s="31">
        <f>SUM(W11:$W$11)</f>
        <v>1.125449270447139</v>
      </c>
    </row>
    <row r="13" spans="1:23" ht="18.75" x14ac:dyDescent="0.25">
      <c r="C13" s="32"/>
      <c r="E13" s="33"/>
      <c r="G13" s="34"/>
      <c r="I13" s="35"/>
      <c r="J13" s="36"/>
      <c r="L13" s="37"/>
      <c r="M13" s="38"/>
      <c r="O13" s="39"/>
      <c r="Q13" s="40"/>
      <c r="S13" s="41"/>
      <c r="U13" s="42"/>
      <c r="W13" s="43"/>
    </row>
  </sheetData>
  <sheetProtection algorithmName="SHA-512" hashValue="yv9YG4cxM+anaC494gjDwcjthzxy4cNtMPWPC0GPZRP96zt4MxGj8AYiDel5dXlxB6UcBxxbmGNA1FBcunjrSw==" saltValue="QLRJiB7y0xB1WeBUvtKusw==" spinCount="100000" sheet="1" objects="1" scenarios="1" selectLockedCells="1" autoFilter="0" selectUnlockedCell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0"/>
  <sheetViews>
    <sheetView rightToLeft="1" view="pageBreakPreview" zoomScale="60" zoomScaleNormal="100" workbookViewId="0">
      <selection activeCell="G35" sqref="G35"/>
    </sheetView>
  </sheetViews>
  <sheetFormatPr defaultRowHeight="15" x14ac:dyDescent="0.2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 x14ac:dyDescent="0.25">
      <c r="A1" s="871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</row>
    <row r="2" spans="1:17" ht="20.100000000000001" customHeight="1" x14ac:dyDescent="0.25">
      <c r="A2" s="872" t="s">
        <v>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spans="1:17" ht="20.100000000000001" customHeight="1" x14ac:dyDescent="0.25">
      <c r="A3" s="873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</row>
    <row r="5" spans="1:17" ht="21" x14ac:dyDescent="0.25">
      <c r="A5" s="874" t="s">
        <v>19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</row>
    <row r="7" spans="1:17" ht="21" x14ac:dyDescent="0.25">
      <c r="C7" s="875" t="s">
        <v>5</v>
      </c>
      <c r="D7" s="856"/>
      <c r="E7" s="856"/>
      <c r="F7" s="856"/>
      <c r="G7" s="856"/>
      <c r="H7" s="856"/>
      <c r="I7" s="856"/>
      <c r="K7" s="876" t="s">
        <v>7</v>
      </c>
      <c r="L7" s="856"/>
      <c r="M7" s="856"/>
      <c r="N7" s="856"/>
      <c r="O7" s="856"/>
      <c r="P7" s="856"/>
      <c r="Q7" s="856"/>
    </row>
    <row r="8" spans="1:17" ht="21" x14ac:dyDescent="0.25">
      <c r="A8" s="44" t="s">
        <v>20</v>
      </c>
      <c r="C8" s="45" t="s">
        <v>21</v>
      </c>
      <c r="E8" s="46" t="s">
        <v>22</v>
      </c>
      <c r="G8" s="47" t="s">
        <v>23</v>
      </c>
      <c r="I8" s="48" t="s">
        <v>24</v>
      </c>
      <c r="K8" s="49" t="s">
        <v>21</v>
      </c>
      <c r="M8" s="50" t="s">
        <v>22</v>
      </c>
      <c r="O8" s="51" t="s">
        <v>23</v>
      </c>
      <c r="Q8" s="52" t="s">
        <v>24</v>
      </c>
    </row>
    <row r="9" spans="1:17" ht="18.75" x14ac:dyDescent="0.25">
      <c r="A9" s="53" t="s">
        <v>18</v>
      </c>
      <c r="C9" s="54">
        <f>SUM($C$8)</f>
        <v>0</v>
      </c>
      <c r="E9" s="55">
        <f>SUM($E$8)</f>
        <v>0</v>
      </c>
      <c r="I9" s="56">
        <f>SUM($I$8)</f>
        <v>0</v>
      </c>
      <c r="K9" s="57">
        <f>SUM($K$8)</f>
        <v>0</v>
      </c>
      <c r="M9" s="58">
        <f>SUM($M$8)</f>
        <v>0</v>
      </c>
      <c r="Q9" s="59">
        <f>SUM($Q$8)</f>
        <v>0</v>
      </c>
    </row>
    <row r="10" spans="1:17" ht="18.75" x14ac:dyDescent="0.25">
      <c r="C10" s="60"/>
      <c r="E10" s="61"/>
      <c r="I10" s="62"/>
      <c r="K10" s="63"/>
      <c r="M10" s="64"/>
      <c r="Q10" s="65"/>
    </row>
  </sheetData>
  <sheetProtection algorithmName="SHA-512" hashValue="WGGvQ+IrhFnuXD8MzVDSrCQ74ey9RIwhnEwjI77WwPijg9MKiObv69TCg6M66unysjzDktTGzikYb2prtCCQ3w==" saltValue="nblArqBSGdSorhdxh9fwE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19"/>
  <sheetViews>
    <sheetView rightToLeft="1" view="pageBreakPreview" zoomScale="60" zoomScaleNormal="100" workbookViewId="0">
      <selection activeCell="I32" sqref="I32"/>
    </sheetView>
  </sheetViews>
  <sheetFormatPr defaultRowHeight="15" x14ac:dyDescent="0.2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20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4" customWidth="1"/>
    <col min="30" max="30" width="1.42578125" customWidth="1"/>
    <col min="31" max="31" width="20.28515625" customWidth="1"/>
    <col min="32" max="32" width="1.42578125" customWidth="1"/>
    <col min="33" max="33" width="19.85546875" customWidth="1"/>
    <col min="34" max="34" width="1.42578125" customWidth="1"/>
    <col min="35" max="35" width="8.5703125" customWidth="1"/>
  </cols>
  <sheetData>
    <row r="1" spans="1:35" ht="20.100000000000001" customHeight="1" x14ac:dyDescent="0.25">
      <c r="A1" s="877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  <c r="Z1" s="847"/>
      <c r="AA1" s="847"/>
      <c r="AB1" s="847"/>
      <c r="AC1" s="847"/>
      <c r="AD1" s="847"/>
      <c r="AE1" s="847"/>
      <c r="AF1" s="847"/>
      <c r="AG1" s="847"/>
      <c r="AH1" s="847"/>
      <c r="AI1" s="847"/>
    </row>
    <row r="2" spans="1:35" ht="20.100000000000001" customHeight="1" x14ac:dyDescent="0.25">
      <c r="A2" s="878" t="s">
        <v>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  <c r="V2" s="847"/>
      <c r="W2" s="847"/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</row>
    <row r="3" spans="1:35" ht="20.100000000000001" customHeight="1" x14ac:dyDescent="0.25">
      <c r="A3" s="879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  <c r="AD3" s="847"/>
      <c r="AE3" s="847"/>
      <c r="AF3" s="847"/>
      <c r="AG3" s="847"/>
      <c r="AH3" s="847"/>
      <c r="AI3" s="847"/>
    </row>
    <row r="5" spans="1:35" ht="21" x14ac:dyDescent="0.25">
      <c r="A5" s="880" t="s">
        <v>25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7"/>
      <c r="AA5" s="847"/>
      <c r="AB5" s="847"/>
      <c r="AC5" s="847"/>
      <c r="AD5" s="847"/>
      <c r="AE5" s="847"/>
      <c r="AF5" s="847"/>
      <c r="AG5" s="847"/>
      <c r="AH5" s="847"/>
      <c r="AI5" s="847"/>
    </row>
    <row r="7" spans="1:35" ht="21" x14ac:dyDescent="0.25">
      <c r="C7" s="881" t="s">
        <v>26</v>
      </c>
      <c r="D7" s="856"/>
      <c r="E7" s="856"/>
      <c r="F7" s="856"/>
      <c r="G7" s="856"/>
      <c r="H7" s="856"/>
      <c r="I7" s="856"/>
      <c r="J7" s="856"/>
      <c r="K7" s="856"/>
      <c r="L7" s="856"/>
      <c r="M7" s="856"/>
      <c r="O7" s="882" t="s">
        <v>5</v>
      </c>
      <c r="P7" s="856"/>
      <c r="Q7" s="856"/>
      <c r="R7" s="856"/>
      <c r="S7" s="856"/>
      <c r="U7" s="883" t="s">
        <v>6</v>
      </c>
      <c r="V7" s="856"/>
      <c r="W7" s="856"/>
      <c r="X7" s="856"/>
      <c r="Y7" s="856"/>
      <c r="AA7" s="884" t="s">
        <v>7</v>
      </c>
      <c r="AB7" s="856"/>
      <c r="AC7" s="856"/>
      <c r="AD7" s="856"/>
      <c r="AE7" s="856"/>
      <c r="AF7" s="856"/>
      <c r="AG7" s="856"/>
      <c r="AH7" s="856"/>
      <c r="AI7" s="856"/>
    </row>
    <row r="8" spans="1:35" ht="18.75" x14ac:dyDescent="0.25">
      <c r="A8" s="859" t="s">
        <v>27</v>
      </c>
      <c r="C8" s="886" t="s">
        <v>28</v>
      </c>
      <c r="E8" s="888" t="s">
        <v>29</v>
      </c>
      <c r="G8" s="890" t="s">
        <v>30</v>
      </c>
      <c r="I8" s="892" t="s">
        <v>31</v>
      </c>
      <c r="K8" s="894" t="s">
        <v>32</v>
      </c>
      <c r="M8" s="896" t="s">
        <v>24</v>
      </c>
      <c r="O8" s="859" t="s">
        <v>9</v>
      </c>
      <c r="Q8" s="859" t="s">
        <v>10</v>
      </c>
      <c r="S8" s="859" t="s">
        <v>11</v>
      </c>
      <c r="U8" s="859" t="s">
        <v>12</v>
      </c>
      <c r="V8" s="847"/>
      <c r="X8" s="859" t="s">
        <v>13</v>
      </c>
      <c r="Y8" s="847"/>
      <c r="AA8" s="859" t="s">
        <v>9</v>
      </c>
      <c r="AC8" s="905" t="s">
        <v>33</v>
      </c>
      <c r="AE8" s="859" t="s">
        <v>10</v>
      </c>
      <c r="AG8" s="859" t="s">
        <v>11</v>
      </c>
      <c r="AI8" s="902" t="s">
        <v>15</v>
      </c>
    </row>
    <row r="9" spans="1:35" ht="18.75" x14ac:dyDescent="0.25">
      <c r="A9" s="885"/>
      <c r="C9" s="887"/>
      <c r="E9" s="889"/>
      <c r="G9" s="891"/>
      <c r="I9" s="893"/>
      <c r="K9" s="895"/>
      <c r="M9" s="897"/>
      <c r="O9" s="898"/>
      <c r="Q9" s="899"/>
      <c r="S9" s="900"/>
      <c r="U9" s="66" t="s">
        <v>9</v>
      </c>
      <c r="V9" s="67" t="s">
        <v>10</v>
      </c>
      <c r="X9" s="68" t="s">
        <v>9</v>
      </c>
      <c r="Y9" s="69" t="s">
        <v>16</v>
      </c>
      <c r="AA9" s="904"/>
      <c r="AC9" s="906"/>
      <c r="AE9" s="907"/>
      <c r="AG9" s="901"/>
      <c r="AI9" s="903"/>
    </row>
    <row r="10" spans="1:35" ht="37.5" x14ac:dyDescent="0.25">
      <c r="A10" s="70" t="s">
        <v>34</v>
      </c>
      <c r="C10" s="1" t="s">
        <v>35</v>
      </c>
      <c r="E10" s="1" t="s">
        <v>36</v>
      </c>
      <c r="G10" s="1" t="s">
        <v>37</v>
      </c>
      <c r="I10" s="1" t="s">
        <v>38</v>
      </c>
      <c r="K10" s="1" t="s">
        <v>39</v>
      </c>
      <c r="O10" s="71">
        <v>4000</v>
      </c>
      <c r="Q10" s="72">
        <v>3546395201</v>
      </c>
      <c r="S10" s="73">
        <v>3997100000</v>
      </c>
      <c r="Z10" s="1"/>
      <c r="AA10" s="74">
        <v>4000</v>
      </c>
      <c r="AC10" s="75">
        <v>1000000</v>
      </c>
      <c r="AE10" s="76">
        <v>3546395201</v>
      </c>
      <c r="AG10" s="77">
        <v>3997100000</v>
      </c>
      <c r="AI10" s="78">
        <v>2.2280198782306815E-4</v>
      </c>
    </row>
    <row r="11" spans="1:35" ht="37.5" x14ac:dyDescent="0.25">
      <c r="A11" s="79" t="s">
        <v>40</v>
      </c>
      <c r="C11" s="1" t="s">
        <v>35</v>
      </c>
      <c r="E11" s="1" t="s">
        <v>36</v>
      </c>
      <c r="G11" s="1" t="s">
        <v>41</v>
      </c>
      <c r="I11" s="1" t="s">
        <v>42</v>
      </c>
      <c r="K11" s="1" t="s">
        <v>39</v>
      </c>
      <c r="O11" s="80">
        <v>24920</v>
      </c>
      <c r="Q11" s="81">
        <v>24681310019</v>
      </c>
      <c r="S11" s="82">
        <v>25399971660</v>
      </c>
      <c r="Z11" s="1"/>
      <c r="AA11" s="83">
        <v>24920</v>
      </c>
      <c r="AC11" s="84">
        <v>1000000</v>
      </c>
      <c r="AE11" s="85">
        <v>24681310019</v>
      </c>
      <c r="AG11" s="86">
        <v>24901933000</v>
      </c>
      <c r="AI11" s="87">
        <v>1.3880563841377146E-3</v>
      </c>
    </row>
    <row r="12" spans="1:35" ht="56.25" x14ac:dyDescent="0.25">
      <c r="A12" s="88" t="s">
        <v>43</v>
      </c>
      <c r="C12" s="1" t="s">
        <v>35</v>
      </c>
      <c r="E12" s="1" t="s">
        <v>36</v>
      </c>
      <c r="G12" s="1" t="s">
        <v>44</v>
      </c>
      <c r="I12" s="1" t="s">
        <v>45</v>
      </c>
      <c r="K12" s="1" t="s">
        <v>39</v>
      </c>
      <c r="O12" s="89">
        <v>2100</v>
      </c>
      <c r="Q12" s="90">
        <v>2096044286</v>
      </c>
      <c r="S12" s="91">
        <v>2098477500</v>
      </c>
      <c r="Z12" s="1"/>
      <c r="AA12" s="92">
        <v>2100</v>
      </c>
      <c r="AC12" s="93">
        <v>1000000</v>
      </c>
      <c r="AE12" s="94">
        <v>2096044286</v>
      </c>
      <c r="AG12" s="95">
        <v>2098477500</v>
      </c>
      <c r="AI12" s="96">
        <v>1.1697104360711078E-4</v>
      </c>
    </row>
    <row r="13" spans="1:35" ht="37.5" x14ac:dyDescent="0.25">
      <c r="A13" s="97" t="s">
        <v>46</v>
      </c>
      <c r="C13" s="1" t="s">
        <v>35</v>
      </c>
      <c r="E13" s="1" t="s">
        <v>47</v>
      </c>
      <c r="G13" s="1" t="s">
        <v>48</v>
      </c>
      <c r="I13" s="1" t="s">
        <v>49</v>
      </c>
      <c r="K13" s="1" t="s">
        <v>50</v>
      </c>
      <c r="O13" s="98">
        <v>17000</v>
      </c>
      <c r="Q13" s="99">
        <v>15629891686</v>
      </c>
      <c r="S13" s="100">
        <v>10617296875</v>
      </c>
      <c r="Z13" s="1"/>
      <c r="AA13" s="101">
        <v>17000</v>
      </c>
      <c r="AC13" s="102">
        <v>625000</v>
      </c>
      <c r="AE13" s="103">
        <v>15629891686</v>
      </c>
      <c r="AG13" s="104">
        <v>10617296875</v>
      </c>
      <c r="AI13" s="105">
        <v>5.918177801550248E-4</v>
      </c>
    </row>
    <row r="14" spans="1:35" ht="56.25" x14ac:dyDescent="0.25">
      <c r="A14" s="106" t="s">
        <v>51</v>
      </c>
      <c r="C14" s="1" t="s">
        <v>52</v>
      </c>
      <c r="E14" s="1" t="s">
        <v>36</v>
      </c>
      <c r="G14" s="1" t="s">
        <v>53</v>
      </c>
      <c r="I14" s="1" t="s">
        <v>54</v>
      </c>
      <c r="K14" s="1" t="s">
        <v>50</v>
      </c>
      <c r="O14" s="107">
        <v>2810</v>
      </c>
      <c r="Q14" s="108">
        <v>2724957615</v>
      </c>
      <c r="S14" s="109">
        <v>2690028314</v>
      </c>
      <c r="Z14" s="1"/>
      <c r="AA14" s="110">
        <v>2810</v>
      </c>
      <c r="AC14" s="111">
        <v>958000</v>
      </c>
      <c r="AE14" s="112">
        <v>2724957615</v>
      </c>
      <c r="AG14" s="113">
        <v>2690028314</v>
      </c>
      <c r="AI14" s="114">
        <v>1.499446237671153E-4</v>
      </c>
    </row>
    <row r="15" spans="1:35" ht="37.5" x14ac:dyDescent="0.25">
      <c r="A15" s="115" t="s">
        <v>55</v>
      </c>
      <c r="C15" s="1" t="s">
        <v>52</v>
      </c>
      <c r="E15" s="1" t="s">
        <v>36</v>
      </c>
      <c r="G15" s="1" t="s">
        <v>56</v>
      </c>
      <c r="I15" s="1" t="s">
        <v>57</v>
      </c>
      <c r="K15" s="1" t="s">
        <v>50</v>
      </c>
      <c r="O15" s="116">
        <v>19000</v>
      </c>
      <c r="Q15" s="117">
        <v>19009840035</v>
      </c>
      <c r="S15" s="118">
        <v>18929266325</v>
      </c>
      <c r="Z15" s="1"/>
      <c r="AA15" s="119">
        <v>19000</v>
      </c>
      <c r="AC15" s="120">
        <v>997000</v>
      </c>
      <c r="AE15" s="121">
        <v>19009840035</v>
      </c>
      <c r="AG15" s="122">
        <v>18929266325</v>
      </c>
      <c r="AI15" s="123">
        <v>1.0551345138330951E-3</v>
      </c>
    </row>
    <row r="16" spans="1:35" ht="37.5" x14ac:dyDescent="0.25">
      <c r="A16" s="124" t="s">
        <v>58</v>
      </c>
      <c r="C16" s="1" t="s">
        <v>35</v>
      </c>
      <c r="E16" s="1" t="s">
        <v>47</v>
      </c>
      <c r="G16" s="1" t="s">
        <v>59</v>
      </c>
      <c r="I16" s="1" t="s">
        <v>60</v>
      </c>
      <c r="K16" s="1" t="s">
        <v>61</v>
      </c>
      <c r="O16" s="125">
        <v>21500</v>
      </c>
      <c r="Q16" s="126">
        <v>20782132103</v>
      </c>
      <c r="S16" s="127">
        <v>14716822562</v>
      </c>
      <c r="Z16" s="1"/>
      <c r="AA16" s="128">
        <v>21500</v>
      </c>
      <c r="AC16" s="129">
        <v>710000</v>
      </c>
      <c r="AE16" s="130">
        <v>20782132103</v>
      </c>
      <c r="AG16" s="131">
        <v>15253932875</v>
      </c>
      <c r="AI16" s="132">
        <v>8.5026808602978383E-4</v>
      </c>
    </row>
    <row r="17" spans="1:35" ht="37.5" x14ac:dyDescent="0.25">
      <c r="A17" s="133" t="s">
        <v>62</v>
      </c>
      <c r="C17" s="1" t="s">
        <v>35</v>
      </c>
      <c r="E17" s="1" t="s">
        <v>47</v>
      </c>
      <c r="G17" s="1" t="s">
        <v>63</v>
      </c>
      <c r="I17" s="1" t="s">
        <v>64</v>
      </c>
      <c r="K17" s="1" t="s">
        <v>65</v>
      </c>
      <c r="O17" s="134">
        <v>200</v>
      </c>
      <c r="Q17" s="135">
        <v>190538040</v>
      </c>
      <c r="S17" s="136">
        <v>196657320</v>
      </c>
      <c r="U17" s="137">
        <v>0</v>
      </c>
      <c r="V17" s="138">
        <v>0</v>
      </c>
      <c r="X17" s="139">
        <v>200</v>
      </c>
      <c r="Y17" s="140">
        <v>200000000</v>
      </c>
    </row>
    <row r="18" spans="1:35" ht="18.75" x14ac:dyDescent="0.25">
      <c r="A18" s="141" t="s">
        <v>18</v>
      </c>
      <c r="O18" s="142">
        <f>SUM(O10:$O$17)</f>
        <v>91530</v>
      </c>
      <c r="Q18" s="143">
        <f>SUM(Q10:$Q$17)</f>
        <v>88661108985</v>
      </c>
      <c r="S18" s="144">
        <f>SUM(S10:$S$17)</f>
        <v>78645620556</v>
      </c>
      <c r="U18" s="145">
        <f>SUM(U10:$U$17)</f>
        <v>0</v>
      </c>
      <c r="V18" s="146">
        <f>SUM(V10:$V$17)</f>
        <v>0</v>
      </c>
      <c r="X18" s="147">
        <f>SUM(X10:$X$17)</f>
        <v>200</v>
      </c>
      <c r="Y18" s="148">
        <f>SUM(Y10:$Y$17)</f>
        <v>200000000</v>
      </c>
      <c r="AA18" s="149">
        <f>SUM(AA10:$AA$17)</f>
        <v>91330</v>
      </c>
      <c r="AC18" s="150">
        <f>SUM(AC10:$AC$17)</f>
        <v>6290000</v>
      </c>
      <c r="AE18" s="151">
        <f>SUM(AE10:$AE$17)</f>
        <v>88470570945</v>
      </c>
      <c r="AG18" s="152">
        <f>SUM(AG10:$AG$17)</f>
        <v>78488034889</v>
      </c>
      <c r="AI18" s="153">
        <f>SUM(AI10:$AI$17)</f>
        <v>4.3749944193529119E-3</v>
      </c>
    </row>
    <row r="19" spans="1:35" ht="18.75" x14ac:dyDescent="0.25">
      <c r="O19" s="154"/>
      <c r="Q19" s="155"/>
      <c r="S19" s="156"/>
      <c r="U19" s="157"/>
      <c r="V19" s="158"/>
      <c r="X19" s="159"/>
      <c r="Y19" s="160"/>
      <c r="AA19" s="161"/>
      <c r="AC19" s="162"/>
      <c r="AE19" s="163"/>
      <c r="AG19" s="164"/>
      <c r="AI19" s="165"/>
    </row>
  </sheetData>
  <sheetProtection algorithmName="SHA-512" hashValue="+J5nDnL0pWGzBUdxdPnbeciC3kHS33L5mwjZuY+30mIju6ILZThQy3DzhQYQFM5c87Qbj1n9RF2ynpiwZjSLfQ==" saltValue="LHyd6/1rYzMbIQvbXRZWXA==" spinCount="100000" sheet="1" objects="1" scenarios="1" selectLockedCells="1" autoFilter="0" selectUnlockedCell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1"/>
  <sheetViews>
    <sheetView rightToLeft="1" view="pageBreakPreview" zoomScale="60" zoomScaleNormal="100" workbookViewId="0">
      <selection sqref="A1:M1"/>
    </sheetView>
  </sheetViews>
  <sheetFormatPr defaultRowHeight="15" x14ac:dyDescent="0.2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 x14ac:dyDescent="0.25">
      <c r="A1" s="909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</row>
    <row r="2" spans="1:13" ht="20.100000000000001" customHeight="1" x14ac:dyDescent="0.25">
      <c r="A2" s="910" t="s">
        <v>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</row>
    <row r="3" spans="1:13" ht="20.100000000000001" customHeight="1" x14ac:dyDescent="0.25">
      <c r="A3" s="911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</row>
    <row r="5" spans="1:13" ht="21" x14ac:dyDescent="0.25">
      <c r="A5" s="912" t="s">
        <v>66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</row>
    <row r="6" spans="1:13" ht="21" x14ac:dyDescent="0.25">
      <c r="A6" s="913" t="s">
        <v>67</v>
      </c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</row>
    <row r="8" spans="1:13" ht="21" x14ac:dyDescent="0.25">
      <c r="C8" s="908" t="s">
        <v>7</v>
      </c>
      <c r="D8" s="856"/>
      <c r="E8" s="856"/>
      <c r="F8" s="856"/>
      <c r="G8" s="856"/>
      <c r="H8" s="856"/>
      <c r="I8" s="856"/>
      <c r="J8" s="856"/>
      <c r="K8" s="856"/>
      <c r="L8" s="856"/>
      <c r="M8" s="856"/>
    </row>
    <row r="9" spans="1:13" ht="42" x14ac:dyDescent="0.25">
      <c r="A9" s="166" t="s">
        <v>68</v>
      </c>
      <c r="C9" s="167" t="s">
        <v>9</v>
      </c>
      <c r="E9" s="168" t="s">
        <v>69</v>
      </c>
      <c r="G9" s="169" t="s">
        <v>70</v>
      </c>
      <c r="I9" s="170" t="s">
        <v>71</v>
      </c>
      <c r="K9" s="171" t="s">
        <v>72</v>
      </c>
      <c r="M9" s="172" t="s">
        <v>73</v>
      </c>
    </row>
    <row r="10" spans="1:13" ht="18.75" x14ac:dyDescent="0.25">
      <c r="A10" s="173" t="s">
        <v>18</v>
      </c>
      <c r="K10" s="174">
        <f>SUM($K$9)</f>
        <v>0</v>
      </c>
    </row>
    <row r="11" spans="1:13" ht="18.75" x14ac:dyDescent="0.25">
      <c r="K11" s="175"/>
    </row>
  </sheetData>
  <sheetProtection algorithmName="SHA-512" hashValue="3FlX5bEavv46AvznWV0khE7wkotiwVR3xWuw1n6xwu7fihI7bEZBu9n1GZQDDLemRGHtY4shBKy9mFaxjs3znQ==" saltValue="Xg6ore5z5NsHAQ9ZbIwWCg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5"/>
  <sheetViews>
    <sheetView rightToLeft="1" view="pageBreakPreview" zoomScale="60" zoomScaleNormal="100" workbookViewId="0">
      <selection activeCell="G33" sqref="G33"/>
    </sheetView>
  </sheetViews>
  <sheetFormatPr defaultRowHeight="15" x14ac:dyDescent="0.25"/>
  <cols>
    <col min="1" max="1" width="28.425781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20.5703125" customWidth="1"/>
    <col min="12" max="12" width="1.42578125" customWidth="1"/>
    <col min="13" max="13" width="24.85546875" customWidth="1"/>
    <col min="14" max="14" width="1.42578125" customWidth="1"/>
    <col min="15" max="15" width="25.28515625" customWidth="1"/>
    <col min="16" max="16" width="1.42578125" customWidth="1"/>
    <col min="17" max="17" width="20.5703125" customWidth="1"/>
    <col min="18" max="18" width="1.42578125" customWidth="1"/>
    <col min="19" max="19" width="10.7109375" customWidth="1"/>
  </cols>
  <sheetData>
    <row r="1" spans="1:19" ht="20.100000000000001" customHeight="1" x14ac:dyDescent="0.25">
      <c r="A1" s="914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</row>
    <row r="2" spans="1:19" ht="20.100000000000001" customHeight="1" x14ac:dyDescent="0.25">
      <c r="A2" s="915" t="s">
        <v>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</row>
    <row r="3" spans="1:19" ht="20.100000000000001" customHeight="1" x14ac:dyDescent="0.25">
      <c r="A3" s="916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</row>
    <row r="5" spans="1:19" ht="21" x14ac:dyDescent="0.25">
      <c r="A5" s="917" t="s">
        <v>74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</row>
    <row r="7" spans="1:19" ht="21" x14ac:dyDescent="0.25">
      <c r="C7" s="918" t="s">
        <v>75</v>
      </c>
      <c r="D7" s="856"/>
      <c r="E7" s="856"/>
      <c r="F7" s="856"/>
      <c r="G7" s="856"/>
      <c r="H7" s="856"/>
      <c r="I7" s="856"/>
      <c r="K7" s="176" t="s">
        <v>5</v>
      </c>
      <c r="M7" s="919" t="s">
        <v>6</v>
      </c>
      <c r="N7" s="856"/>
      <c r="O7" s="856"/>
      <c r="Q7" s="920" t="s">
        <v>7</v>
      </c>
      <c r="R7" s="856"/>
      <c r="S7" s="856"/>
    </row>
    <row r="8" spans="1:19" ht="63" x14ac:dyDescent="0.25">
      <c r="A8" s="177" t="s">
        <v>76</v>
      </c>
      <c r="C8" s="178" t="s">
        <v>77</v>
      </c>
      <c r="E8" s="179" t="s">
        <v>78</v>
      </c>
      <c r="G8" s="180" t="s">
        <v>79</v>
      </c>
      <c r="I8" s="181" t="s">
        <v>80</v>
      </c>
      <c r="K8" s="182" t="s">
        <v>81</v>
      </c>
      <c r="M8" s="183" t="s">
        <v>82</v>
      </c>
      <c r="O8" s="184" t="s">
        <v>83</v>
      </c>
      <c r="Q8" s="185" t="s">
        <v>81</v>
      </c>
      <c r="S8" s="186" t="s">
        <v>15</v>
      </c>
    </row>
    <row r="9" spans="1:19" ht="38.25" customHeight="1" x14ac:dyDescent="0.25">
      <c r="A9" s="187" t="s">
        <v>84</v>
      </c>
      <c r="C9" s="1" t="s">
        <v>85</v>
      </c>
      <c r="E9" s="188" t="s">
        <v>86</v>
      </c>
      <c r="G9" s="1" t="s">
        <v>87</v>
      </c>
      <c r="I9" s="1">
        <v>10</v>
      </c>
      <c r="K9" s="189">
        <v>699765012024</v>
      </c>
      <c r="M9" s="190">
        <v>13254688254338</v>
      </c>
      <c r="O9" s="191">
        <v>13115631089046</v>
      </c>
      <c r="Q9" s="192">
        <v>838822177316</v>
      </c>
      <c r="S9" s="193">
        <v>4.6756710749312987E-2</v>
      </c>
    </row>
    <row r="10" spans="1:19" ht="38.25" customHeight="1" x14ac:dyDescent="0.25">
      <c r="A10" s="194" t="s">
        <v>89</v>
      </c>
      <c r="C10" s="1" t="s">
        <v>90</v>
      </c>
      <c r="E10" s="195" t="s">
        <v>86</v>
      </c>
      <c r="G10" s="1" t="s">
        <v>91</v>
      </c>
      <c r="I10" s="1">
        <v>10</v>
      </c>
      <c r="K10" s="196">
        <v>1070870</v>
      </c>
      <c r="P10" s="1"/>
      <c r="Q10" s="197">
        <v>1070870</v>
      </c>
      <c r="S10" s="198">
        <v>5.9691267343846531E-8</v>
      </c>
    </row>
    <row r="11" spans="1:19" ht="38.25" customHeight="1" x14ac:dyDescent="0.25">
      <c r="A11" s="199" t="s">
        <v>92</v>
      </c>
      <c r="C11" s="1" t="s">
        <v>93</v>
      </c>
      <c r="E11" s="200" t="s">
        <v>94</v>
      </c>
      <c r="G11" s="1" t="s">
        <v>95</v>
      </c>
      <c r="I11" s="1" t="s">
        <v>190</v>
      </c>
      <c r="K11" s="201">
        <v>30000000</v>
      </c>
      <c r="P11" s="1"/>
      <c r="Q11" s="202">
        <v>30000000</v>
      </c>
      <c r="S11" s="203">
        <v>1.6722272734462597E-6</v>
      </c>
    </row>
    <row r="12" spans="1:19" ht="38.25" customHeight="1" x14ac:dyDescent="0.25">
      <c r="A12" s="204" t="s">
        <v>92</v>
      </c>
      <c r="C12" s="1" t="s">
        <v>96</v>
      </c>
      <c r="E12" s="205" t="s">
        <v>86</v>
      </c>
      <c r="G12" s="1" t="s">
        <v>97</v>
      </c>
      <c r="I12" s="1">
        <v>10</v>
      </c>
      <c r="K12" s="206">
        <v>2472113260</v>
      </c>
      <c r="M12" s="207">
        <v>87676913861</v>
      </c>
      <c r="O12" s="208">
        <v>22268297667</v>
      </c>
      <c r="Q12" s="209">
        <v>67880729454</v>
      </c>
      <c r="S12" s="210">
        <v>3.7837335711468543E-3</v>
      </c>
    </row>
    <row r="13" spans="1:19" ht="38.25" customHeight="1" x14ac:dyDescent="0.25">
      <c r="A13" s="211" t="s">
        <v>98</v>
      </c>
      <c r="C13" s="1" t="s">
        <v>99</v>
      </c>
      <c r="E13" s="212" t="s">
        <v>86</v>
      </c>
      <c r="G13" s="1" t="s">
        <v>100</v>
      </c>
      <c r="I13" s="1">
        <v>10</v>
      </c>
      <c r="K13" s="213">
        <v>343011883</v>
      </c>
      <c r="M13" s="214">
        <v>2240782</v>
      </c>
      <c r="O13" s="215">
        <v>0</v>
      </c>
      <c r="Q13" s="216">
        <v>345252665</v>
      </c>
      <c r="S13" s="217">
        <v>1.9244697421433495E-5</v>
      </c>
    </row>
    <row r="14" spans="1:19" ht="18.75" x14ac:dyDescent="0.25">
      <c r="A14" s="218" t="s">
        <v>18</v>
      </c>
      <c r="K14" s="219">
        <f>SUM(K9:$K$13)</f>
        <v>702611208037</v>
      </c>
      <c r="M14" s="220">
        <f>SUM(M9:$M$13)</f>
        <v>13342367408981</v>
      </c>
      <c r="O14" s="221">
        <f>SUM(O9:$O$13)</f>
        <v>13137899386713</v>
      </c>
      <c r="Q14" s="222">
        <f>SUM(Q9:$Q$13)</f>
        <v>907079230305</v>
      </c>
      <c r="S14" s="223">
        <f>SUM(S9:$S$13)</f>
        <v>5.0561420936422068E-2</v>
      </c>
    </row>
    <row r="15" spans="1:19" ht="18.75" x14ac:dyDescent="0.25">
      <c r="K15" s="224"/>
      <c r="M15" s="225"/>
      <c r="O15" s="226"/>
      <c r="Q15" s="227"/>
      <c r="S15" s="228"/>
    </row>
  </sheetData>
  <sheetProtection algorithmName="SHA-512" hashValue="gOiU01dLpdD1yKFE0R5/4V25Lau4hgTieF4hxFrzvDA/6u0kPhGJWYPD5EOuqXfgQBkOr6aWFPo8dAu1IkJyUA==" saltValue="jvb1BXLEGkQQtoOjHpm3V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11"/>
  <sheetViews>
    <sheetView rightToLeft="1" view="pageBreakPreview" zoomScale="60" zoomScaleNormal="100" workbookViewId="0">
      <selection sqref="A1:AC1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 x14ac:dyDescent="0.25">
      <c r="A1" s="921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  <c r="Z1" s="847"/>
      <c r="AA1" s="847"/>
      <c r="AB1" s="847"/>
      <c r="AC1" s="847"/>
    </row>
    <row r="2" spans="1:29" ht="20.100000000000001" customHeight="1" x14ac:dyDescent="0.25">
      <c r="A2" s="922" t="s">
        <v>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  <c r="V2" s="847"/>
      <c r="W2" s="847"/>
      <c r="X2" s="847"/>
      <c r="Y2" s="847"/>
      <c r="Z2" s="847"/>
      <c r="AA2" s="847"/>
      <c r="AB2" s="847"/>
      <c r="AC2" s="847"/>
    </row>
    <row r="3" spans="1:29" ht="20.100000000000001" customHeight="1" x14ac:dyDescent="0.25">
      <c r="A3" s="923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</row>
    <row r="5" spans="1:29" ht="21" x14ac:dyDescent="0.25">
      <c r="A5" s="924" t="s">
        <v>101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7"/>
      <c r="AA5" s="847"/>
      <c r="AB5" s="847"/>
      <c r="AC5" s="847"/>
    </row>
    <row r="7" spans="1:29" ht="21" x14ac:dyDescent="0.25">
      <c r="K7" s="229" t="s">
        <v>5</v>
      </c>
      <c r="M7" s="925" t="s">
        <v>6</v>
      </c>
      <c r="N7" s="856"/>
      <c r="O7" s="856"/>
      <c r="P7" s="856"/>
      <c r="Q7" s="856"/>
      <c r="R7" s="856"/>
      <c r="S7" s="856"/>
      <c r="T7" s="856"/>
      <c r="U7" s="856"/>
      <c r="W7" s="926" t="s">
        <v>7</v>
      </c>
      <c r="X7" s="856"/>
      <c r="Y7" s="856"/>
      <c r="Z7" s="856"/>
      <c r="AA7" s="856"/>
      <c r="AB7" s="856"/>
      <c r="AC7" s="856"/>
    </row>
    <row r="8" spans="1:29" ht="18.75" x14ac:dyDescent="0.25">
      <c r="A8" s="859" t="s">
        <v>102</v>
      </c>
      <c r="C8" s="928" t="s">
        <v>31</v>
      </c>
      <c r="E8" s="930" t="s">
        <v>80</v>
      </c>
      <c r="G8" s="932" t="s">
        <v>103</v>
      </c>
      <c r="I8" s="934" t="s">
        <v>29</v>
      </c>
      <c r="K8" s="859" t="s">
        <v>9</v>
      </c>
      <c r="M8" s="859" t="s">
        <v>10</v>
      </c>
      <c r="O8" s="859" t="s">
        <v>11</v>
      </c>
      <c r="Q8" s="859" t="s">
        <v>12</v>
      </c>
      <c r="R8" s="847"/>
      <c r="T8" s="859" t="s">
        <v>13</v>
      </c>
      <c r="U8" s="847"/>
      <c r="W8" s="859" t="s">
        <v>9</v>
      </c>
      <c r="Y8" s="859" t="s">
        <v>10</v>
      </c>
      <c r="AA8" s="859" t="s">
        <v>11</v>
      </c>
      <c r="AC8" s="939" t="s">
        <v>15</v>
      </c>
    </row>
    <row r="9" spans="1:29" ht="18.75" x14ac:dyDescent="0.25">
      <c r="A9" s="927"/>
      <c r="C9" s="929"/>
      <c r="E9" s="931"/>
      <c r="G9" s="933"/>
      <c r="I9" s="935"/>
      <c r="K9" s="941"/>
      <c r="M9" s="942"/>
      <c r="O9" s="943"/>
      <c r="Q9" s="230" t="s">
        <v>9</v>
      </c>
      <c r="R9" s="231" t="s">
        <v>10</v>
      </c>
      <c r="T9" s="232" t="s">
        <v>9</v>
      </c>
      <c r="U9" s="233" t="s">
        <v>16</v>
      </c>
      <c r="W9" s="936"/>
      <c r="Y9" s="937"/>
      <c r="AA9" s="938"/>
      <c r="AC9" s="940"/>
    </row>
    <row r="10" spans="1:29" ht="18.75" x14ac:dyDescent="0.25">
      <c r="A10" s="234" t="s">
        <v>18</v>
      </c>
      <c r="K10" s="235">
        <f>SUM($K$9)</f>
        <v>0</v>
      </c>
      <c r="M10" s="236">
        <f>SUM($M$9)</f>
        <v>0</v>
      </c>
      <c r="O10" s="237">
        <f>SUM($O$9)</f>
        <v>0</v>
      </c>
      <c r="Q10" s="238">
        <f>SUM($Q$9)</f>
        <v>0</v>
      </c>
      <c r="R10" s="239">
        <f>SUM($R$9)</f>
        <v>0</v>
      </c>
      <c r="T10" s="240">
        <f>SUM($T$9)</f>
        <v>0</v>
      </c>
      <c r="U10" s="241">
        <f>SUM($U$9)</f>
        <v>0</v>
      </c>
      <c r="W10" s="242">
        <f>SUM($W$9)</f>
        <v>0</v>
      </c>
      <c r="Y10" s="243">
        <f>SUM($Y$9)</f>
        <v>0</v>
      </c>
      <c r="AA10" s="244">
        <f>SUM($AA$9)</f>
        <v>0</v>
      </c>
      <c r="AC10" s="245">
        <f>SUM($AC$9)</f>
        <v>0</v>
      </c>
    </row>
    <row r="11" spans="1:29" ht="18.75" x14ac:dyDescent="0.25">
      <c r="K11" s="246"/>
      <c r="M11" s="247"/>
      <c r="O11" s="248"/>
      <c r="Q11" s="249"/>
      <c r="R11" s="250"/>
      <c r="T11" s="251"/>
      <c r="U11" s="252"/>
      <c r="W11" s="253"/>
      <c r="Y11" s="254"/>
      <c r="AA11" s="255"/>
      <c r="AC11" s="256"/>
    </row>
  </sheetData>
  <sheetProtection algorithmName="SHA-512" hashValue="LDEl8fLDaVmFLealnVCVPLr5GBj98hek60sQVftK6kX9JzQ0jpBpffzqsx98/X318qJ+CdgB6C7/W55xUvGK7g==" saltValue="Bh9KSvJTBJVtm2+pPO6FnQ==" spinCount="100000" sheet="1" objects="1" scenarios="1" selectLockedCells="1" autoFilter="0" selectUnlockedCells="1"/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3"/>
  <sheetViews>
    <sheetView rightToLeft="1" view="pageBreakPreview" zoomScale="60" zoomScaleNormal="100" workbookViewId="0">
      <selection sqref="A1:I1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944" t="s">
        <v>0</v>
      </c>
      <c r="B1" s="847"/>
      <c r="C1" s="847"/>
      <c r="D1" s="847"/>
      <c r="E1" s="847"/>
      <c r="F1" s="847"/>
      <c r="G1" s="847"/>
      <c r="H1" s="847"/>
      <c r="I1" s="847"/>
    </row>
    <row r="2" spans="1:9" ht="20.100000000000001" customHeight="1" x14ac:dyDescent="0.25">
      <c r="A2" s="945" t="s">
        <v>104</v>
      </c>
      <c r="B2" s="847"/>
      <c r="C2" s="847"/>
      <c r="D2" s="847"/>
      <c r="E2" s="847"/>
      <c r="F2" s="847"/>
      <c r="G2" s="847"/>
      <c r="H2" s="847"/>
      <c r="I2" s="847"/>
    </row>
    <row r="3" spans="1:9" ht="20.100000000000001" customHeight="1" x14ac:dyDescent="0.25">
      <c r="A3" s="946" t="s">
        <v>2</v>
      </c>
      <c r="B3" s="847"/>
      <c r="C3" s="847"/>
      <c r="D3" s="847"/>
      <c r="E3" s="847"/>
      <c r="F3" s="847"/>
      <c r="G3" s="847"/>
      <c r="H3" s="847"/>
      <c r="I3" s="847"/>
    </row>
    <row r="5" spans="1:9" ht="21" x14ac:dyDescent="0.25">
      <c r="A5" s="947" t="s">
        <v>105</v>
      </c>
      <c r="B5" s="847"/>
      <c r="C5" s="847"/>
      <c r="D5" s="847"/>
      <c r="E5" s="847"/>
      <c r="F5" s="847"/>
      <c r="G5" s="847"/>
      <c r="H5" s="847"/>
      <c r="I5" s="847"/>
    </row>
    <row r="7" spans="1:9" ht="42" x14ac:dyDescent="0.25">
      <c r="A7" s="257" t="s">
        <v>106</v>
      </c>
      <c r="C7" s="258" t="s">
        <v>107</v>
      </c>
      <c r="E7" s="259" t="s">
        <v>81</v>
      </c>
      <c r="G7" s="260" t="s">
        <v>108</v>
      </c>
      <c r="I7" s="261" t="s">
        <v>109</v>
      </c>
    </row>
    <row r="8" spans="1:9" ht="21" x14ac:dyDescent="0.25">
      <c r="A8" s="262" t="s">
        <v>110</v>
      </c>
      <c r="C8" s="1" t="s">
        <v>111</v>
      </c>
      <c r="E8" s="263">
        <v>796202867287</v>
      </c>
      <c r="G8" s="264">
        <f>E8/847352832227</f>
        <v>0.93963557682864118</v>
      </c>
      <c r="I8" s="265">
        <f>E8/17940145144370</f>
        <v>4.4381071662447806E-2</v>
      </c>
    </row>
    <row r="9" spans="1:9" ht="21" x14ac:dyDescent="0.25">
      <c r="A9" s="266" t="s">
        <v>112</v>
      </c>
      <c r="C9" s="1" t="s">
        <v>113</v>
      </c>
      <c r="E9" s="267">
        <v>32567307751</v>
      </c>
      <c r="G9" s="268">
        <f>E9/847352832227</f>
        <v>3.8434175838425053E-2</v>
      </c>
      <c r="I9" s="269">
        <f>E9/17940145144370</f>
        <v>1.8153313414646657E-3</v>
      </c>
    </row>
    <row r="10" spans="1:9" ht="21" x14ac:dyDescent="0.25">
      <c r="A10" s="270" t="s">
        <v>114</v>
      </c>
      <c r="C10" s="1" t="s">
        <v>115</v>
      </c>
      <c r="E10" s="271">
        <v>18582657189</v>
      </c>
      <c r="G10" s="272">
        <f>E10/847352832227</f>
        <v>2.1930247332933719E-2</v>
      </c>
      <c r="I10" s="273">
        <f>E10/17940145144370</f>
        <v>1.0358142054849335E-3</v>
      </c>
    </row>
    <row r="11" spans="1:9" ht="21" x14ac:dyDescent="0.25">
      <c r="A11" s="274" t="s">
        <v>116</v>
      </c>
      <c r="C11" s="1" t="s">
        <v>117</v>
      </c>
      <c r="E11" s="275">
        <v>0</v>
      </c>
      <c r="G11" s="276">
        <f>E11/847352832227</f>
        <v>0</v>
      </c>
      <c r="I11" s="277">
        <f>E11/17940145144370</f>
        <v>0</v>
      </c>
    </row>
    <row r="12" spans="1:9" ht="21" x14ac:dyDescent="0.25">
      <c r="A12" s="278" t="s">
        <v>18</v>
      </c>
      <c r="E12" s="279">
        <f>SUM(E8:$E$11)</f>
        <v>847352832227</v>
      </c>
      <c r="G12" s="280">
        <f>SUM(G8:$G$11)</f>
        <v>0.99999999999999989</v>
      </c>
      <c r="I12" s="281">
        <f>SUM(I8:$I$11)</f>
        <v>4.7232217209397402E-2</v>
      </c>
    </row>
    <row r="13" spans="1:9" ht="18.75" x14ac:dyDescent="0.25">
      <c r="E13" s="282"/>
      <c r="G13" s="283"/>
      <c r="I13" s="284"/>
    </row>
  </sheetData>
  <sheetProtection algorithmName="SHA-512" hashValue="OZc8XHbeU8wirmDmMSEsRC2j54z6FREegVhxTV0emluZ+EibUr0M0/XWYPVxY04bz6LuVvLklEHLw53sp94KnQ==" saltValue="POF/p5zPA1+1AlhFKHul6w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1"/>
  <sheetViews>
    <sheetView rightToLeft="1" view="pageBreakPreview" zoomScale="60" zoomScaleNormal="100" workbookViewId="0">
      <selection sqref="A1:S1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21.1406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22.85546875" customWidth="1"/>
    <col min="16" max="16" width="1.42578125" customWidth="1"/>
    <col min="17" max="17" width="14.140625" customWidth="1"/>
    <col min="18" max="18" width="1.42578125" customWidth="1"/>
    <col min="19" max="19" width="21.28515625" customWidth="1"/>
  </cols>
  <sheetData>
    <row r="1" spans="1:19" ht="20.100000000000001" customHeight="1" x14ac:dyDescent="0.25">
      <c r="A1" s="948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</row>
    <row r="2" spans="1:19" ht="20.100000000000001" customHeight="1" x14ac:dyDescent="0.25">
      <c r="A2" s="949" t="s">
        <v>104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</row>
    <row r="3" spans="1:19" ht="20.100000000000001" customHeight="1" x14ac:dyDescent="0.25">
      <c r="A3" s="950" t="s">
        <v>2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</row>
    <row r="5" spans="1:19" ht="21" x14ac:dyDescent="0.25">
      <c r="A5" s="951" t="s">
        <v>118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</row>
    <row r="7" spans="1:19" ht="21" x14ac:dyDescent="0.25">
      <c r="C7" s="952" t="s">
        <v>119</v>
      </c>
      <c r="D7" s="856"/>
      <c r="E7" s="856"/>
      <c r="F7" s="856"/>
      <c r="G7" s="856"/>
      <c r="I7" s="953" t="s">
        <v>120</v>
      </c>
      <c r="J7" s="856"/>
      <c r="K7" s="856"/>
      <c r="L7" s="856"/>
      <c r="M7" s="856"/>
      <c r="O7" s="954" t="s">
        <v>7</v>
      </c>
      <c r="P7" s="856"/>
      <c r="Q7" s="856"/>
      <c r="R7" s="856"/>
      <c r="S7" s="856"/>
    </row>
    <row r="8" spans="1:19" ht="63" x14ac:dyDescent="0.25">
      <c r="A8" s="285" t="s">
        <v>20</v>
      </c>
      <c r="C8" s="286" t="s">
        <v>121</v>
      </c>
      <c r="E8" s="287" t="s">
        <v>122</v>
      </c>
      <c r="G8" s="288" t="s">
        <v>123</v>
      </c>
      <c r="I8" s="289" t="s">
        <v>124</v>
      </c>
      <c r="K8" s="290" t="s">
        <v>125</v>
      </c>
      <c r="M8" s="291" t="s">
        <v>126</v>
      </c>
      <c r="O8" s="292" t="s">
        <v>124</v>
      </c>
      <c r="Q8" s="293" t="s">
        <v>125</v>
      </c>
      <c r="S8" s="294" t="s">
        <v>126</v>
      </c>
    </row>
    <row r="9" spans="1:19" ht="18.75" x14ac:dyDescent="0.25">
      <c r="A9" s="295" t="s">
        <v>17</v>
      </c>
      <c r="C9" s="1" t="s">
        <v>127</v>
      </c>
      <c r="E9" s="296">
        <v>1222060894</v>
      </c>
      <c r="G9" s="297">
        <v>280</v>
      </c>
      <c r="N9" s="1"/>
      <c r="O9" s="298">
        <v>342177050320</v>
      </c>
      <c r="Q9" s="299">
        <v>0</v>
      </c>
      <c r="S9" s="300">
        <v>342177050320</v>
      </c>
    </row>
    <row r="10" spans="1:19" ht="18.75" x14ac:dyDescent="0.25">
      <c r="A10" s="301" t="s">
        <v>18</v>
      </c>
      <c r="I10" s="302">
        <f>SUM(I9:$I$9)</f>
        <v>0</v>
      </c>
      <c r="K10" s="303">
        <f>SUM(K9:$K$9)</f>
        <v>0</v>
      </c>
      <c r="M10" s="304">
        <f>SUM(M9:$M$9)</f>
        <v>0</v>
      </c>
      <c r="O10" s="305">
        <f>SUM(O9:$O$9)</f>
        <v>342177050320</v>
      </c>
      <c r="Q10" s="306">
        <f>SUM(Q9:$Q$9)</f>
        <v>0</v>
      </c>
      <c r="S10" s="307">
        <f>SUM(S9:$S$9)</f>
        <v>342177050320</v>
      </c>
    </row>
    <row r="11" spans="1:19" ht="18.75" x14ac:dyDescent="0.25">
      <c r="I11" s="308"/>
      <c r="K11" s="309"/>
      <c r="M11" s="310"/>
      <c r="O11" s="311"/>
      <c r="Q11" s="312"/>
      <c r="S11" s="313"/>
    </row>
  </sheetData>
  <sheetProtection algorithmName="SHA-512" hashValue="mZg40sruZxdTmK5OoB6mToEgGwa5jl8sn8isGslmbQXreFy80RE4xLzougq+QVYcEKx5RcYmzuBw8foZTAVovw==" saltValue="60awLRyZsqYRRXTC1KLE/g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Solmaz 2264. Nateghi</cp:lastModifiedBy>
  <dcterms:created xsi:type="dcterms:W3CDTF">2022-02-24T10:02:44Z</dcterms:created>
  <dcterms:modified xsi:type="dcterms:W3CDTF">2022-02-27T08:01:15Z</dcterms:modified>
</cp:coreProperties>
</file>