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مرداد 1401\"/>
    </mc:Choice>
  </mc:AlternateContent>
  <bookViews>
    <workbookView xWindow="0" yWindow="0" windowWidth="28770" windowHeight="12300" activeTab="11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'0'!$A$1:$J$28</definedName>
  </definedNames>
  <calcPr calcId="162913"/>
</workbook>
</file>

<file path=xl/calcChain.xml><?xml version="1.0" encoding="utf-8"?>
<calcChain xmlns="http://schemas.openxmlformats.org/spreadsheetml/2006/main">
  <c r="S18" i="10" l="1"/>
  <c r="O18" i="10"/>
  <c r="M18" i="10"/>
  <c r="I18" i="10"/>
  <c r="E11" i="8"/>
  <c r="Q14" i="6"/>
  <c r="I12" i="15" l="1"/>
  <c r="K11" i="15" s="1"/>
  <c r="E12" i="15"/>
  <c r="G10" i="15" s="1"/>
  <c r="Q15" i="14"/>
  <c r="O15" i="14"/>
  <c r="M15" i="14"/>
  <c r="K15" i="14"/>
  <c r="I15" i="14"/>
  <c r="E15" i="14"/>
  <c r="C15" i="14"/>
  <c r="U10" i="13"/>
  <c r="S10" i="13"/>
  <c r="Q10" i="13"/>
  <c r="O10" i="13"/>
  <c r="M10" i="13"/>
  <c r="K10" i="13"/>
  <c r="I10" i="13"/>
  <c r="G10" i="13"/>
  <c r="E10" i="13"/>
  <c r="C10" i="13"/>
  <c r="Q16" i="12"/>
  <c r="O16" i="12"/>
  <c r="M16" i="12"/>
  <c r="K16" i="12"/>
  <c r="I16" i="12"/>
  <c r="G16" i="12"/>
  <c r="E16" i="12"/>
  <c r="C16" i="12"/>
  <c r="Q12" i="11"/>
  <c r="O12" i="11"/>
  <c r="M12" i="11"/>
  <c r="K12" i="11"/>
  <c r="I12" i="11"/>
  <c r="G12" i="11"/>
  <c r="E12" i="11"/>
  <c r="C12" i="11"/>
  <c r="S10" i="9"/>
  <c r="Q10" i="9"/>
  <c r="O10" i="9"/>
  <c r="M10" i="9"/>
  <c r="K10" i="9"/>
  <c r="I10" i="9"/>
  <c r="I11" i="8"/>
  <c r="G11" i="8"/>
  <c r="S14" i="6"/>
  <c r="O14" i="6"/>
  <c r="M14" i="6"/>
  <c r="K14" i="6"/>
  <c r="AI16" i="4"/>
  <c r="AG16" i="4"/>
  <c r="AE16" i="4"/>
  <c r="AC16" i="4"/>
  <c r="AA16" i="4"/>
  <c r="S16" i="4"/>
  <c r="Q16" i="4"/>
  <c r="O16" i="4"/>
  <c r="W12" i="2"/>
  <c r="U12" i="2"/>
  <c r="S12" i="2"/>
  <c r="Q12" i="2"/>
  <c r="O12" i="2"/>
  <c r="M12" i="2"/>
  <c r="L12" i="2"/>
  <c r="J12" i="2"/>
  <c r="I12" i="2"/>
  <c r="G12" i="2"/>
  <c r="E12" i="2"/>
  <c r="C12" i="2"/>
  <c r="G9" i="15" l="1"/>
  <c r="G12" i="15" s="1"/>
  <c r="K9" i="15"/>
  <c r="K10" i="15"/>
  <c r="K12" i="15" l="1"/>
</calcChain>
</file>

<file path=xl/sharedStrings.xml><?xml version="1.0" encoding="utf-8"?>
<sst xmlns="http://schemas.openxmlformats.org/spreadsheetml/2006/main" count="406" uniqueCount="141">
  <si>
    <t>‫صورت وضعیت پورتفوی</t>
  </si>
  <si>
    <t>‫برای ماه منتهی به 1401/05/31</t>
  </si>
  <si>
    <t>‫1- سرمایه گذاری ها</t>
  </si>
  <si>
    <t>‫1-1- سرمایه گذاری در سهام و حق تقدم سهام</t>
  </si>
  <si>
    <t>‫1401/04/31</t>
  </si>
  <si>
    <t>‫تغییرات طی دوره</t>
  </si>
  <si>
    <t>‫1401/05/31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</si>
  <si>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</si>
  <si>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</si>
  <si>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</si>
  <si>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</si>
  <si>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</si>
  <si>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</si>
  <si>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</si>
  <si>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</si>
  <si>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</si>
  <si>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</si>
  <si>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</si>
  <si>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</si>
  <si>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</si>
  <si>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</si>
  <si>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</si>
  <si>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</si>
  <si>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</si>
  <si>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</si>
  <si>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</si>
  <si>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</si>
  <si>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</si>
  <si>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</si>
  <si>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</si>
  <si>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</si>
  <si>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</si>
  <si>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</si>
  <si>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</si>
  <si>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</si>
  <si>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</si>
  <si>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</si>
  <si>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</si>
  <si>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</si>
  <si>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</si>
  <si>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</si>
  <si>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</si>
  <si>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</si>
  <si>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</si>
  <si>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</si>
  <si>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</si>
  <si>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</si>
  <si>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</si>
  <si>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</si>
  <si>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</si>
  <si>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</si>
  <si>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</si>
  <si>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</si>
  <si>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</si>
  <si>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</si>
  <si>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</si>
  <si>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</si>
  <si>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</si>
  <si>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</si>
  <si>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</si>
  <si>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</si>
  <si>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</si>
  <si>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</si>
  <si>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</si>
  <si>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</si>
  <si>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</si>
  <si>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</si>
  <si>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</si>
  <si>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</si>
  <si>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</si>
  <si>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</si>
  <si>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</si>
  <si>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</si>
  <si>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</si>
  <si>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</si>
  <si>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</si>
  <si>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</si>
  <si>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</si>
  <si>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</si>
  <si>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</si>
  <si>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</si>
  <si>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</si>
  <si>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</si>
  <si>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</si>
  <si>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</si>
  <si>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</si>
  <si>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</si>
  <si>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</si>
  <si>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</si>
  <si>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</si>
  <si>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</si>
  <si>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</si>
  <si>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</si>
  <si>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</si>
  <si>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</si>
  <si>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</si>
  <si>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</si>
  <si>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</si>
  <si>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</si>
  <si>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</si>
  <si>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</si>
  <si>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</si>
  <si>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</si>
  <si>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</si>
  <si>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</si>
  <si>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</si>
  <si>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‫1401/06/10</t>
  </si>
  <si>
    <t>‫1401/06/20</t>
  </si>
  <si>
    <t>‫كوتاه مدت-3088100146819221-پاسارگاد</t>
  </si>
  <si>
    <t>‫1401/05/01</t>
  </si>
  <si>
    <t>‫-</t>
  </si>
  <si>
    <t>‫كوتاه مدت-70020217-شهر</t>
  </si>
  <si>
    <t>‫1401/06/25</t>
  </si>
  <si>
    <t>‫1401/06/28</t>
  </si>
  <si>
    <t>‫1401/06/27</t>
  </si>
  <si>
    <t>‫1401/11/05</t>
  </si>
  <si>
    <t>‫كوتاه مدت-104456340-تجارت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</si>
  <si>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</si>
  <si>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</si>
  <si>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</si>
  <si>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</si>
  <si>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</si>
  <si>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</si>
  <si>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</si>
  <si>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</si>
  <si>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</si>
  <si>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</si>
  <si>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</si>
  <si>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</si>
  <si>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</si>
  <si>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</si>
  <si>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</si>
  <si>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</si>
  <si>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</si>
  <si>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</si>
  <si>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</si>
  <si>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</si>
  <si>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‫سپرده بانکی کوتاه مدت - پاسارگاد</t>
  </si>
  <si>
    <t>‫سپرده بانکی کوتاه مدت - تجارت</t>
  </si>
  <si>
    <t>صندوق سرمایه گذاری اختصاصی ‫بازارگردانی صنعت مس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</si>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</sst>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-_ر_ي_ا_ل_ ;_ * #,##0.00\-_ر_ي_ا_ل_ ;_ * &quot;-&quot;??_-_ر_ي_ا_ل_ ;_ @_ "/>
    <numFmt numFmtId="165" formatCode="0.00%;\(0.00%\);\-"/>
    <numFmt numFmtId="166" formatCode="#,###;\(#,###\);\-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1"/>
      <color indexed="8"/>
      <name val="Calibri"/>
      <family val="2"/>
      <scheme val="minor"/>
    </font>
    <font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" fontId="1" fillId="0" borderId="0" xfId="0" applyNumberFormat="1" applyFont="1"/>
    <xf numFmtId="2" fontId="5" fillId="0" borderId="0" xfId="0" applyNumberFormat="1" applyFont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/>
    <xf numFmtId="37" fontId="4" fillId="0" borderId="1" xfId="0" applyNumberFormat="1" applyFont="1" applyFill="1" applyBorder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/>
    </xf>
    <xf numFmtId="37" fontId="5" fillId="0" borderId="3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/>
    </xf>
    <xf numFmtId="165" fontId="7" fillId="0" borderId="8" xfId="1" applyNumberFormat="1" applyFont="1" applyFill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0" fontId="1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  <xf numFmtId="37" fontId="3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37" fontId="4" fillId="0" borderId="0" xfId="0" applyNumberFormat="1" applyFont="1" applyFill="1" applyAlignment="1">
      <alignment horizontal="right" vertical="center"/>
    </xf>
    <xf numFmtId="37" fontId="4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6:Q24"/>
  <sheetViews>
    <sheetView rightToLeft="1" view="pageBreakPreview" topLeftCell="A9" zoomScale="87" zoomScaleNormal="100" zoomScaleSheetLayoutView="87" workbookViewId="0">
      <selection activeCell="C31" sqref="C31"/>
    </sheetView>
  </sheetViews>
  <sheetFormatPr defaultRowHeight="18" x14ac:dyDescent="0.45"/>
  <cols>
    <col min="1" max="16384" width="9.140625" style="1"/>
  </cols>
  <sheetData>
    <row r="6" spans="17:17" x14ac:dyDescent="0.45">
      <c r="Q6" s="15">
        <v>12043190271530</v>
      </c>
    </row>
    <row r="22" spans="1:10" ht="39.950000000000003" customHeight="1" x14ac:dyDescent="0.45">
      <c r="A22" s="38" t="s">
        <v>139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39.950000000000003" customHeight="1" x14ac:dyDescent="0.45">
      <c r="A23" s="38" t="s">
        <v>0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39.950000000000003" customHeight="1" x14ac:dyDescent="0.45">
      <c r="A24" s="38" t="s">
        <v>1</v>
      </c>
      <c r="B24" s="39"/>
      <c r="C24" s="39"/>
      <c r="D24" s="39"/>
      <c r="E24" s="39"/>
      <c r="F24" s="39"/>
      <c r="G24" s="39"/>
      <c r="H24" s="39"/>
      <c r="I24" s="39"/>
      <c r="J24" s="39"/>
    </row>
  </sheetData>
  <sheetProtection algorithmName="SHA-512" hashValue="phVNR942LICPTrE51FNdIIZIrhlenYbDOsKPgwcoEqUY+FpT9RCGolInBKOlU6694svYjpEHL0Kt4XcYwUwdvQ==" saltValue="ZgTg+v8zR1pvuPSjeXVjTw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1"/>
  <sheetViews>
    <sheetView rightToLeft="1" view="pageBreakPreview" zoomScale="90" zoomScaleNormal="100" zoomScaleSheetLayoutView="90" workbookViewId="0">
      <selection sqref="A1:XFD1048576"/>
    </sheetView>
  </sheetViews>
  <sheetFormatPr defaultRowHeight="18" x14ac:dyDescent="0.45"/>
  <cols>
    <col min="1" max="1" width="7.7109375" style="27" bestFit="1" customWidth="1"/>
    <col min="2" max="2" width="1.42578125" style="27" customWidth="1"/>
    <col min="3" max="3" width="23.28515625" style="27" bestFit="1" customWidth="1"/>
    <col min="4" max="4" width="1.42578125" style="27" customWidth="1"/>
    <col min="5" max="5" width="23.28515625" style="27" bestFit="1" customWidth="1"/>
    <col min="6" max="6" width="1.42578125" style="27" customWidth="1"/>
    <col min="7" max="7" width="19.85546875" style="27" bestFit="1" customWidth="1"/>
    <col min="8" max="8" width="1.42578125" style="27" customWidth="1"/>
    <col min="9" max="9" width="19.7109375" style="27" bestFit="1" customWidth="1"/>
    <col min="10" max="10" width="1.42578125" style="27" customWidth="1"/>
    <col min="11" max="11" width="16.5703125" style="27" bestFit="1" customWidth="1"/>
    <col min="12" max="12" width="1.42578125" style="27" customWidth="1"/>
    <col min="13" max="13" width="23.28515625" style="27" bestFit="1" customWidth="1"/>
    <col min="14" max="14" width="1.42578125" style="27" customWidth="1"/>
    <col min="15" max="15" width="23.28515625" style="27" bestFit="1" customWidth="1"/>
    <col min="16" max="16" width="1.42578125" style="27" customWidth="1"/>
    <col min="17" max="17" width="20.140625" style="27" bestFit="1" customWidth="1"/>
    <col min="18" max="18" width="1.42578125" style="27" customWidth="1"/>
    <col min="19" max="19" width="23" style="27" bestFit="1" customWidth="1"/>
    <col min="20" max="20" width="1.42578125" style="27" customWidth="1"/>
    <col min="21" max="21" width="16.5703125" style="27" bestFit="1" customWidth="1"/>
    <col min="22" max="16384" width="9.140625" style="27"/>
  </cols>
  <sheetData>
    <row r="1" spans="1:21" ht="20.100000000000001" customHeight="1" x14ac:dyDescent="0.45">
      <c r="A1" s="50" t="s">
        <v>139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20.100000000000001" customHeight="1" x14ac:dyDescent="0.45">
      <c r="A2" s="50" t="s">
        <v>80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20.100000000000001" customHeight="1" x14ac:dyDescent="0.4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5" spans="1:21" ht="21" x14ac:dyDescent="0.45">
      <c r="A5" s="52" t="s">
        <v>123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7" spans="1:21" ht="21" x14ac:dyDescent="0.45">
      <c r="C7" s="53" t="s">
        <v>94</v>
      </c>
      <c r="D7" s="54"/>
      <c r="E7" s="54"/>
      <c r="F7" s="54"/>
      <c r="G7" s="54"/>
      <c r="H7" s="54"/>
      <c r="I7" s="54"/>
      <c r="J7" s="54"/>
      <c r="K7" s="54"/>
      <c r="M7" s="53" t="s">
        <v>6</v>
      </c>
      <c r="N7" s="54"/>
      <c r="O7" s="54"/>
      <c r="P7" s="54"/>
      <c r="Q7" s="54"/>
      <c r="R7" s="54"/>
      <c r="S7" s="54"/>
      <c r="T7" s="54"/>
      <c r="U7" s="54"/>
    </row>
    <row r="8" spans="1:21" ht="42" x14ac:dyDescent="0.45">
      <c r="A8" s="28" t="s">
        <v>124</v>
      </c>
      <c r="C8" s="29" t="s">
        <v>92</v>
      </c>
      <c r="E8" s="29" t="s">
        <v>125</v>
      </c>
      <c r="G8" s="29" t="s">
        <v>126</v>
      </c>
      <c r="I8" s="29" t="s">
        <v>127</v>
      </c>
      <c r="K8" s="29" t="s">
        <v>128</v>
      </c>
      <c r="M8" s="29" t="s">
        <v>92</v>
      </c>
      <c r="O8" s="29" t="s">
        <v>125</v>
      </c>
      <c r="Q8" s="29" t="s">
        <v>126</v>
      </c>
      <c r="S8" s="29" t="s">
        <v>127</v>
      </c>
      <c r="U8" s="29" t="s">
        <v>128</v>
      </c>
    </row>
    <row r="9" spans="1:21" ht="18.75" x14ac:dyDescent="0.45">
      <c r="A9" s="30" t="s">
        <v>16</v>
      </c>
      <c r="C9" s="24">
        <v>1391555174800</v>
      </c>
      <c r="E9" s="25">
        <v>-1435493501470</v>
      </c>
      <c r="G9" s="25">
        <v>-13028698720</v>
      </c>
      <c r="I9" s="25">
        <v>-56967025390</v>
      </c>
      <c r="K9" s="31">
        <v>1.0565032989622578</v>
      </c>
      <c r="M9" s="25">
        <v>1391555174800</v>
      </c>
      <c r="O9" s="25">
        <v>-3941352173527</v>
      </c>
      <c r="Q9" s="25">
        <v>-20853724091</v>
      </c>
      <c r="S9" s="25">
        <v>-2570650722818</v>
      </c>
      <c r="U9" s="31">
        <v>1.0060387866740461</v>
      </c>
    </row>
    <row r="10" spans="1:21" ht="19.5" thickBot="1" x14ac:dyDescent="0.5">
      <c r="A10" s="32" t="s">
        <v>17</v>
      </c>
      <c r="C10" s="32">
        <f>SUM(C9:$C$9)</f>
        <v>1391555174800</v>
      </c>
      <c r="E10" s="26">
        <f>SUM(E9:$E$9)</f>
        <v>-1435493501470</v>
      </c>
      <c r="G10" s="26">
        <f>SUM(G9:$G$9)</f>
        <v>-13028698720</v>
      </c>
      <c r="I10" s="26">
        <f>SUM(I9:$I$9)</f>
        <v>-56967025390</v>
      </c>
      <c r="K10" s="33">
        <f>SUM(K9:$K$9)</f>
        <v>1.0565032989622578</v>
      </c>
      <c r="M10" s="26">
        <f>SUM(M9:$M$9)</f>
        <v>1391555174800</v>
      </c>
      <c r="O10" s="26">
        <f>SUM(O9:$O$9)</f>
        <v>-3941352173527</v>
      </c>
      <c r="Q10" s="26">
        <f>SUM(Q9:$Q$9)</f>
        <v>-20853724091</v>
      </c>
      <c r="S10" s="26">
        <f>SUM(S9:$S$9)</f>
        <v>-2570650722818</v>
      </c>
      <c r="U10" s="33">
        <f>SUM(U9:$U$9)</f>
        <v>1.0060387866740461</v>
      </c>
    </row>
    <row r="11" spans="1:21" ht="19.5" thickTop="1" x14ac:dyDescent="0.45">
      <c r="C11" s="34"/>
      <c r="E11" s="34"/>
      <c r="G11" s="34"/>
      <c r="I11" s="34"/>
      <c r="K11" s="34"/>
      <c r="M11" s="34"/>
      <c r="O11" s="34"/>
      <c r="Q11" s="34"/>
      <c r="S11" s="34"/>
      <c r="U11" s="34"/>
    </row>
  </sheetData>
  <sheetProtection algorithmName="SHA-512" hashValue="ktV7Ac+9qA5vf2bnrZ3fRmCxWBaBr1ObskRc1+2EX7OjuJoeZIbaUzzm8GPlFnIliCWJ5k2IPTeGrLz47w3xfg==" saltValue="QytoWIz/lC1VRJ8mHrIp1g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6"/>
  <sheetViews>
    <sheetView rightToLeft="1" view="pageBreakPreview" zoomScaleNormal="100" zoomScaleSheetLayoutView="100" workbookViewId="0">
      <selection activeCell="Q15" sqref="Q15"/>
    </sheetView>
  </sheetViews>
  <sheetFormatPr defaultRowHeight="18" x14ac:dyDescent="0.45"/>
  <cols>
    <col min="1" max="1" width="30.140625" style="1" bestFit="1" customWidth="1"/>
    <col min="2" max="2" width="1.42578125" style="1" customWidth="1"/>
    <col min="3" max="3" width="18.7109375" style="1" bestFit="1" customWidth="1"/>
    <col min="4" max="4" width="1.42578125" style="1" customWidth="1"/>
    <col min="5" max="5" width="19" style="1" bestFit="1" customWidth="1"/>
    <col min="6" max="6" width="1.42578125" style="1" customWidth="1"/>
    <col min="7" max="7" width="10.42578125" style="1" bestFit="1" customWidth="1"/>
    <col min="8" max="8" width="1.42578125" style="1" customWidth="1"/>
    <col min="9" max="9" width="18.7109375" style="1" bestFit="1" customWidth="1"/>
    <col min="10" max="10" width="1.42578125" style="1" customWidth="1"/>
    <col min="11" max="11" width="19" style="1" bestFit="1" customWidth="1"/>
    <col min="12" max="12" width="1.42578125" style="1" customWidth="1"/>
    <col min="13" max="13" width="19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20.140625" style="1" bestFit="1" customWidth="1"/>
    <col min="18" max="16384" width="9.140625" style="1"/>
  </cols>
  <sheetData>
    <row r="1" spans="1:17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5">
      <c r="A2" s="40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21" x14ac:dyDescent="0.45">
      <c r="A5" s="41" t="s">
        <v>129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45">
      <c r="C7" s="42" t="s">
        <v>94</v>
      </c>
      <c r="D7" s="43"/>
      <c r="E7" s="43"/>
      <c r="F7" s="43"/>
      <c r="G7" s="43"/>
      <c r="H7" s="43"/>
      <c r="I7" s="43"/>
      <c r="J7" s="43"/>
      <c r="K7" s="43"/>
      <c r="M7" s="42" t="s">
        <v>6</v>
      </c>
      <c r="N7" s="43"/>
      <c r="O7" s="43"/>
      <c r="P7" s="43"/>
      <c r="Q7" s="43"/>
    </row>
    <row r="8" spans="1:17" ht="42" x14ac:dyDescent="0.45">
      <c r="C8" s="3" t="s">
        <v>130</v>
      </c>
      <c r="E8" s="3" t="s">
        <v>125</v>
      </c>
      <c r="G8" s="3" t="s">
        <v>126</v>
      </c>
      <c r="I8" s="3" t="s">
        <v>17</v>
      </c>
      <c r="K8" s="3" t="s">
        <v>130</v>
      </c>
      <c r="M8" s="3" t="s">
        <v>125</v>
      </c>
      <c r="O8" s="3" t="s">
        <v>126</v>
      </c>
      <c r="Q8" s="3" t="s">
        <v>17</v>
      </c>
    </row>
    <row r="9" spans="1:17" ht="18.75" x14ac:dyDescent="0.45">
      <c r="A9" s="6" t="s">
        <v>29</v>
      </c>
      <c r="C9" s="8">
        <v>358328073</v>
      </c>
      <c r="E9" s="16" t="s">
        <v>110</v>
      </c>
      <c r="G9" s="16" t="s">
        <v>110</v>
      </c>
      <c r="I9" s="8">
        <v>358328073</v>
      </c>
      <c r="K9" s="8">
        <v>1699856269</v>
      </c>
      <c r="M9" s="16" t="s">
        <v>110</v>
      </c>
      <c r="O9" s="16" t="s">
        <v>110</v>
      </c>
      <c r="Q9" s="8">
        <v>1699856269</v>
      </c>
    </row>
    <row r="10" spans="1:17" ht="18.75" x14ac:dyDescent="0.45">
      <c r="A10" s="6" t="s">
        <v>35</v>
      </c>
      <c r="C10" s="8">
        <v>28809949</v>
      </c>
      <c r="E10" s="16" t="s">
        <v>110</v>
      </c>
      <c r="G10" s="16" t="s">
        <v>110</v>
      </c>
      <c r="I10" s="8">
        <v>28809949</v>
      </c>
      <c r="K10" s="8">
        <v>142402523</v>
      </c>
      <c r="M10" s="16" t="s">
        <v>110</v>
      </c>
      <c r="O10" s="16" t="s">
        <v>110</v>
      </c>
      <c r="Q10" s="8">
        <v>142402523</v>
      </c>
    </row>
    <row r="11" spans="1:17" ht="18.75" x14ac:dyDescent="0.45">
      <c r="A11" s="6" t="s">
        <v>38</v>
      </c>
      <c r="C11" s="8">
        <v>256993272</v>
      </c>
      <c r="E11" s="8">
        <v>1349740728</v>
      </c>
      <c r="G11" s="16" t="s">
        <v>110</v>
      </c>
      <c r="I11" s="8">
        <v>1606734000</v>
      </c>
      <c r="K11" s="8">
        <v>1237804259</v>
      </c>
      <c r="M11" s="8">
        <v>4200312564</v>
      </c>
      <c r="O11" s="8">
        <v>32737930</v>
      </c>
      <c r="Q11" s="8">
        <v>5470854753</v>
      </c>
    </row>
    <row r="12" spans="1:17" ht="18.75" x14ac:dyDescent="0.45">
      <c r="A12" s="6" t="s">
        <v>43</v>
      </c>
      <c r="C12" s="8">
        <v>43084430</v>
      </c>
      <c r="E12" s="16" t="s">
        <v>110</v>
      </c>
      <c r="G12" s="16" t="s">
        <v>110</v>
      </c>
      <c r="I12" s="8">
        <v>43084430</v>
      </c>
      <c r="K12" s="8">
        <v>213620518</v>
      </c>
      <c r="M12" s="8">
        <v>69511118</v>
      </c>
      <c r="O12" s="16" t="s">
        <v>110</v>
      </c>
      <c r="Q12" s="8">
        <v>283131636</v>
      </c>
    </row>
    <row r="13" spans="1:17" ht="18.75" x14ac:dyDescent="0.45">
      <c r="A13" s="6" t="s">
        <v>47</v>
      </c>
      <c r="C13" s="8">
        <v>291602358</v>
      </c>
      <c r="E13" s="16" t="s">
        <v>110</v>
      </c>
      <c r="G13" s="16" t="s">
        <v>110</v>
      </c>
      <c r="I13" s="8">
        <v>291602358</v>
      </c>
      <c r="K13" s="8">
        <v>1444995627</v>
      </c>
      <c r="M13" s="16" t="s">
        <v>110</v>
      </c>
      <c r="O13" s="16" t="s">
        <v>110</v>
      </c>
      <c r="Q13" s="8">
        <v>1444995627</v>
      </c>
    </row>
    <row r="14" spans="1:17" ht="18.75" x14ac:dyDescent="0.45">
      <c r="A14" s="6" t="s">
        <v>50</v>
      </c>
      <c r="C14" s="8">
        <v>295893134</v>
      </c>
      <c r="E14" s="8">
        <v>409702750</v>
      </c>
      <c r="G14" s="16" t="s">
        <v>110</v>
      </c>
      <c r="I14" s="8">
        <v>705595884</v>
      </c>
      <c r="K14" s="8">
        <v>1633238695</v>
      </c>
      <c r="M14" s="8">
        <v>2120211730</v>
      </c>
      <c r="O14" s="8">
        <v>84029251</v>
      </c>
      <c r="Q14" s="8">
        <v>3837479676</v>
      </c>
    </row>
    <row r="15" spans="1:17" ht="19.5" thickBot="1" x14ac:dyDescent="0.5">
      <c r="A15" s="4" t="s">
        <v>17</v>
      </c>
      <c r="C15" s="4">
        <f>SUM(C9:$C$14)</f>
        <v>1274711216</v>
      </c>
      <c r="E15" s="4">
        <f>SUM(E9:$E$14)</f>
        <v>1759443478</v>
      </c>
      <c r="G15" s="17" t="s">
        <v>110</v>
      </c>
      <c r="I15" s="4">
        <f>SUM(I9:$I$14)</f>
        <v>3034154694</v>
      </c>
      <c r="K15" s="4">
        <f>SUM(K9:$K$14)</f>
        <v>6371917891</v>
      </c>
      <c r="M15" s="4">
        <f>SUM(M9:$M$14)</f>
        <v>6390035412</v>
      </c>
      <c r="O15" s="4">
        <f>SUM(O9:$O$14)</f>
        <v>116767181</v>
      </c>
      <c r="Q15" s="4">
        <f>SUM(Q9:$Q$14)</f>
        <v>12878720484</v>
      </c>
    </row>
    <row r="16" spans="1:17" ht="19.5" thickTop="1" x14ac:dyDescent="0.45">
      <c r="C16" s="5"/>
      <c r="E16" s="5"/>
      <c r="G16" s="5"/>
      <c r="I16" s="5"/>
      <c r="K16" s="5"/>
      <c r="M16" s="5"/>
      <c r="O16" s="5"/>
      <c r="Q16" s="5"/>
    </row>
  </sheetData>
  <sheetProtection algorithmName="SHA-512" hashValue="pb3NbmYauA/myLEI3mFtunnzIo9w3sNgcZ7w8so/zEcjR+q3BtaLuhnHGJFnpyfUiwRuM5Xs/1Adr4Q5bsew6g==" saltValue="I/QT1QHsT5zwfvqtBhEgeA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3"/>
  <sheetViews>
    <sheetView rightToLeft="1" tabSelected="1" view="pageBreakPreview" zoomScale="110" zoomScaleNormal="100" zoomScaleSheetLayoutView="110" workbookViewId="0">
      <selection activeCell="E15" sqref="E15"/>
    </sheetView>
  </sheetViews>
  <sheetFormatPr defaultRowHeight="18" x14ac:dyDescent="0.45"/>
  <cols>
    <col min="1" max="1" width="24.85546875" style="1" bestFit="1" customWidth="1"/>
    <col min="2" max="2" width="1.42578125" style="1" customWidth="1"/>
    <col min="3" max="3" width="20.5703125" style="1" bestFit="1" customWidth="1"/>
    <col min="4" max="4" width="1.42578125" style="1" customWidth="1"/>
    <col min="5" max="5" width="24.140625" style="1" bestFit="1" customWidth="1"/>
    <col min="6" max="6" width="1.42578125" style="1" customWidth="1"/>
    <col min="7" max="7" width="22.5703125" style="1" bestFit="1" customWidth="1"/>
    <col min="8" max="8" width="1.42578125" style="1" customWidth="1"/>
    <col min="9" max="9" width="24.140625" style="1" bestFit="1" customWidth="1"/>
    <col min="10" max="10" width="1.42578125" style="1" customWidth="1"/>
    <col min="11" max="11" width="22.5703125" style="1" bestFit="1" customWidth="1"/>
    <col min="12" max="16384" width="9.140625" style="1"/>
  </cols>
  <sheetData>
    <row r="1" spans="1:11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0.100000000000001" customHeight="1" x14ac:dyDescent="0.45">
      <c r="A2" s="40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1" ht="21" x14ac:dyDescent="0.45">
      <c r="A5" s="41" t="s">
        <v>131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ht="21" x14ac:dyDescent="0.45">
      <c r="A7" s="42" t="s">
        <v>132</v>
      </c>
      <c r="B7" s="43"/>
      <c r="C7" s="43"/>
      <c r="E7" s="42" t="s">
        <v>94</v>
      </c>
      <c r="F7" s="43"/>
      <c r="G7" s="43"/>
      <c r="I7" s="42" t="s">
        <v>6</v>
      </c>
      <c r="J7" s="43"/>
      <c r="K7" s="43"/>
    </row>
    <row r="8" spans="1:11" ht="42" x14ac:dyDescent="0.45">
      <c r="A8" s="3" t="s">
        <v>133</v>
      </c>
      <c r="C8" s="3" t="s">
        <v>57</v>
      </c>
      <c r="E8" s="3" t="s">
        <v>134</v>
      </c>
      <c r="G8" s="3" t="s">
        <v>135</v>
      </c>
      <c r="I8" s="3" t="s">
        <v>134</v>
      </c>
      <c r="K8" s="3" t="s">
        <v>135</v>
      </c>
    </row>
    <row r="9" spans="1:11" ht="18.75" x14ac:dyDescent="0.45">
      <c r="A9" s="6" t="s">
        <v>136</v>
      </c>
      <c r="C9" s="7" t="s">
        <v>75</v>
      </c>
      <c r="E9" s="8">
        <v>10118105</v>
      </c>
      <c r="G9" s="9">
        <f>E9/E12</f>
        <v>0.80797200890756338</v>
      </c>
      <c r="I9" s="8">
        <v>13532274</v>
      </c>
      <c r="K9" s="9">
        <f>I9/I12</f>
        <v>5.3032183243184577E-3</v>
      </c>
    </row>
    <row r="10" spans="1:11" ht="37.5" x14ac:dyDescent="0.45">
      <c r="A10" s="6" t="s">
        <v>137</v>
      </c>
      <c r="C10" s="7" t="s">
        <v>78</v>
      </c>
      <c r="E10" s="8">
        <v>2404736</v>
      </c>
      <c r="G10" s="9">
        <f>E10/E12</f>
        <v>0.19202799109243662</v>
      </c>
      <c r="I10" s="8">
        <v>11718113</v>
      </c>
      <c r="K10" s="9">
        <f>I10/I12</f>
        <v>4.5922593340952406E-3</v>
      </c>
    </row>
    <row r="11" spans="1:11" ht="18.75" x14ac:dyDescent="0.45">
      <c r="A11" s="6" t="s">
        <v>138</v>
      </c>
      <c r="C11" s="7" t="s">
        <v>65</v>
      </c>
      <c r="E11" s="16" t="s">
        <v>110</v>
      </c>
      <c r="G11" s="16" t="s">
        <v>110</v>
      </c>
      <c r="H11" s="7"/>
      <c r="I11" s="8">
        <v>2526459381</v>
      </c>
      <c r="K11" s="9">
        <f>I11/I12</f>
        <v>0.9901045223415863</v>
      </c>
    </row>
    <row r="12" spans="1:11" ht="18.75" x14ac:dyDescent="0.45">
      <c r="A12" s="4" t="s">
        <v>17</v>
      </c>
      <c r="E12" s="4">
        <f>SUM(E9:$E$11)</f>
        <v>12522841</v>
      </c>
      <c r="G12" s="20">
        <f>SUM(G9:$G$11)</f>
        <v>1</v>
      </c>
      <c r="I12" s="4">
        <f>SUM(I9:$I$11)</f>
        <v>2551709768</v>
      </c>
      <c r="K12" s="20">
        <f>SUM(K9:$K$11)</f>
        <v>1</v>
      </c>
    </row>
    <row r="13" spans="1:11" ht="18.75" x14ac:dyDescent="0.45">
      <c r="E13" s="5"/>
      <c r="G13" s="5"/>
      <c r="I13" s="5"/>
      <c r="K13" s="5"/>
    </row>
  </sheetData>
  <sheetProtection algorithmName="SHA-512" hashValue="iZEKPm/hG/YqG/pvEHmi1q2plXEzBjg/fLtTPe4YBY+7DU5JHkS+0aWcuXfcv1h+blx5nBDUh2MGt4R5zpGesQ==" saltValue="cM8yrUz1oUGeS1RE85qTQg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3"/>
  <sheetViews>
    <sheetView rightToLeft="1" view="pageBreakPreview" zoomScale="90" zoomScaleNormal="100" zoomScaleSheetLayoutView="90" workbookViewId="0">
      <selection activeCell="U12" sqref="U12"/>
    </sheetView>
  </sheetViews>
  <sheetFormatPr defaultRowHeight="18" x14ac:dyDescent="0.45"/>
  <cols>
    <col min="1" max="1" width="6.7109375" style="1" bestFit="1" customWidth="1"/>
    <col min="2" max="2" width="1.42578125" style="1" customWidth="1"/>
    <col min="3" max="3" width="17.85546875" style="1" bestFit="1" customWidth="1"/>
    <col min="4" max="4" width="1.42578125" style="1" customWidth="1"/>
    <col min="5" max="5" width="23.140625" style="1" bestFit="1" customWidth="1"/>
    <col min="6" max="6" width="1.42578125" style="1" customWidth="1"/>
    <col min="7" max="7" width="23" style="1" bestFit="1" customWidth="1"/>
    <col min="8" max="8" width="1.42578125" style="1" customWidth="1"/>
    <col min="9" max="9" width="14" style="1" bestFit="1" customWidth="1"/>
    <col min="10" max="10" width="19" style="1" bestFit="1" customWidth="1"/>
    <col min="11" max="11" width="1.42578125" style="1" customWidth="1"/>
    <col min="12" max="12" width="13.85546875" style="1" bestFit="1" customWidth="1"/>
    <col min="13" max="13" width="18.85546875" style="1" bestFit="1" customWidth="1"/>
    <col min="14" max="14" width="1.42578125" style="1" customWidth="1"/>
    <col min="15" max="15" width="17.7109375" style="1" bestFit="1" customWidth="1"/>
    <col min="16" max="16" width="1.42578125" style="1" customWidth="1"/>
    <col min="17" max="17" width="14.7109375" style="1" bestFit="1" customWidth="1"/>
    <col min="18" max="18" width="1.42578125" style="1" customWidth="1"/>
    <col min="19" max="19" width="23.140625" style="1" bestFit="1" customWidth="1"/>
    <col min="20" max="20" width="1.42578125" style="1" customWidth="1"/>
    <col min="21" max="21" width="23.140625" style="1" bestFit="1" customWidth="1"/>
    <col min="22" max="22" width="1.42578125" style="1" customWidth="1"/>
    <col min="23" max="23" width="15.7109375" style="1" bestFit="1" customWidth="1"/>
    <col min="24" max="16384" width="9.140625" style="1"/>
  </cols>
  <sheetData>
    <row r="1" spans="1:23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0.100000000000001" customHeight="1" x14ac:dyDescent="0.45">
      <c r="A2" s="40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5" spans="1:23" ht="21" x14ac:dyDescent="0.45">
      <c r="A5" s="4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21" x14ac:dyDescent="0.45">
      <c r="A6" s="41" t="s">
        <v>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8" spans="1:23" ht="21" x14ac:dyDescent="0.45">
      <c r="C8" s="42" t="s">
        <v>4</v>
      </c>
      <c r="D8" s="43"/>
      <c r="E8" s="43"/>
      <c r="F8" s="43"/>
      <c r="G8" s="43"/>
      <c r="I8" s="42" t="s">
        <v>5</v>
      </c>
      <c r="J8" s="43"/>
      <c r="K8" s="43"/>
      <c r="L8" s="43"/>
      <c r="M8" s="43"/>
      <c r="O8" s="42" t="s">
        <v>6</v>
      </c>
      <c r="P8" s="43"/>
      <c r="Q8" s="43"/>
      <c r="R8" s="43"/>
      <c r="S8" s="43"/>
      <c r="T8" s="43"/>
      <c r="U8" s="43"/>
      <c r="V8" s="43"/>
      <c r="W8" s="43"/>
    </row>
    <row r="9" spans="1:23" ht="18.75" x14ac:dyDescent="0.45">
      <c r="A9" s="44" t="s">
        <v>7</v>
      </c>
      <c r="C9" s="44" t="s">
        <v>8</v>
      </c>
      <c r="E9" s="44" t="s">
        <v>9</v>
      </c>
      <c r="G9" s="44" t="s">
        <v>10</v>
      </c>
      <c r="I9" s="44" t="s">
        <v>11</v>
      </c>
      <c r="J9" s="39"/>
      <c r="L9" s="44" t="s">
        <v>12</v>
      </c>
      <c r="M9" s="39"/>
      <c r="O9" s="44" t="s">
        <v>8</v>
      </c>
      <c r="Q9" s="46" t="s">
        <v>13</v>
      </c>
      <c r="S9" s="44" t="s">
        <v>9</v>
      </c>
      <c r="U9" s="44" t="s">
        <v>10</v>
      </c>
      <c r="W9" s="46" t="s">
        <v>14</v>
      </c>
    </row>
    <row r="10" spans="1:23" ht="18.75" x14ac:dyDescent="0.45">
      <c r="A10" s="45"/>
      <c r="C10" s="45"/>
      <c r="E10" s="45"/>
      <c r="G10" s="45"/>
      <c r="I10" s="13" t="s">
        <v>8</v>
      </c>
      <c r="J10" s="13" t="s">
        <v>9</v>
      </c>
      <c r="L10" s="13" t="s">
        <v>8</v>
      </c>
      <c r="M10" s="13" t="s">
        <v>15</v>
      </c>
      <c r="O10" s="45"/>
      <c r="Q10" s="45"/>
      <c r="S10" s="45"/>
      <c r="U10" s="45"/>
      <c r="W10" s="45"/>
    </row>
    <row r="11" spans="1:23" ht="37.5" x14ac:dyDescent="0.45">
      <c r="A11" s="14" t="s">
        <v>16</v>
      </c>
      <c r="C11" s="8">
        <v>1987935964</v>
      </c>
      <c r="E11" s="8">
        <v>14038143147373</v>
      </c>
      <c r="G11" s="8">
        <v>12017872052638</v>
      </c>
      <c r="I11" s="8">
        <v>4145721</v>
      </c>
      <c r="J11" s="8">
        <v>22286988990</v>
      </c>
      <c r="L11" s="8">
        <v>7464055</v>
      </c>
      <c r="M11" s="8">
        <v>41463720061</v>
      </c>
      <c r="O11" s="8">
        <v>1984617630</v>
      </c>
      <c r="Q11" s="8">
        <v>5320</v>
      </c>
      <c r="S11" s="8">
        <v>14007728518850</v>
      </c>
      <c r="U11" s="8">
        <v>10550141585598</v>
      </c>
      <c r="W11" s="9">
        <v>0.87602548392334589</v>
      </c>
    </row>
    <row r="12" spans="1:23" ht="18.75" x14ac:dyDescent="0.45">
      <c r="A12" s="4" t="s">
        <v>17</v>
      </c>
      <c r="C12" s="4">
        <f>SUM(C11:$C$11)</f>
        <v>1987935964</v>
      </c>
      <c r="E12" s="4">
        <f>SUM(E11:$E$11)</f>
        <v>14038143147373</v>
      </c>
      <c r="G12" s="4">
        <f>SUM(G11:$G$11)</f>
        <v>12017872052638</v>
      </c>
      <c r="I12" s="4">
        <f>SUM(I11:$I$11)</f>
        <v>4145721</v>
      </c>
      <c r="J12" s="4">
        <f>SUM(J11:$J$11)</f>
        <v>22286988990</v>
      </c>
      <c r="L12" s="4">
        <f>SUM(L11:$L$11)</f>
        <v>7464055</v>
      </c>
      <c r="M12" s="4">
        <f>SUM(M11:$M$11)</f>
        <v>41463720061</v>
      </c>
      <c r="O12" s="4">
        <f>SUM(O11:$O$11)</f>
        <v>1984617630</v>
      </c>
      <c r="Q12" s="4">
        <f>SUM(Q11:$Q$11)</f>
        <v>5320</v>
      </c>
      <c r="S12" s="4">
        <f>SUM(S11:$S$11)</f>
        <v>14007728518850</v>
      </c>
      <c r="U12" s="4">
        <f>SUM(U11:$U$11)</f>
        <v>10550141585598</v>
      </c>
      <c r="W12" s="10">
        <f>SUM(W11:$W$11)</f>
        <v>0.87602548392334589</v>
      </c>
    </row>
    <row r="13" spans="1:23" ht="18.75" x14ac:dyDescent="0.45">
      <c r="C13" s="5"/>
      <c r="E13" s="5"/>
      <c r="G13" s="5"/>
      <c r="I13" s="5"/>
      <c r="J13" s="5"/>
      <c r="L13" s="5"/>
      <c r="M13" s="5"/>
      <c r="O13" s="5"/>
      <c r="Q13" s="5"/>
      <c r="S13" s="5"/>
      <c r="U13" s="5"/>
      <c r="W13" s="5"/>
    </row>
  </sheetData>
  <sheetProtection algorithmName="SHA-512" hashValue="oFGUL2HyDNCvQTcf2cf4PSO2rDW6vsCcBNq1TaLvoHYC4zL8fXOW1uIVa0C5G3KWtAS+7X3/lnTOknyIhb2hfQ==" saltValue="VfdHpoJqZnKx6TWtTuVuOw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17"/>
  <sheetViews>
    <sheetView rightToLeft="1" view="pageBreakPreview" topLeftCell="D1" zoomScaleNormal="100" zoomScaleSheetLayoutView="100" workbookViewId="0">
      <selection activeCell="AI16" sqref="AI16"/>
    </sheetView>
  </sheetViews>
  <sheetFormatPr defaultRowHeight="18" x14ac:dyDescent="0.45"/>
  <cols>
    <col min="1" max="1" width="27.7109375" style="1" bestFit="1" customWidth="1"/>
    <col min="2" max="2" width="1.42578125" style="1" customWidth="1"/>
    <col min="3" max="3" width="17.7109375" style="1" bestFit="1" customWidth="1"/>
    <col min="4" max="4" width="1.42578125" style="1" customWidth="1"/>
    <col min="5" max="5" width="25.140625" style="1" bestFit="1" customWidth="1"/>
    <col min="6" max="6" width="1.42578125" style="1" customWidth="1"/>
    <col min="7" max="7" width="14" style="1" bestFit="1" customWidth="1"/>
    <col min="8" max="8" width="1.42578125" style="1" customWidth="1"/>
    <col min="9" max="9" width="12" style="1" bestFit="1" customWidth="1"/>
    <col min="10" max="10" width="1.42578125" style="1" customWidth="1"/>
    <col min="11" max="11" width="11.85546875" style="1" bestFit="1" customWidth="1"/>
    <col min="12" max="12" width="1.42578125" style="1" customWidth="1"/>
    <col min="13" max="13" width="11.28515625" style="1" bestFit="1" customWidth="1"/>
    <col min="14" max="14" width="1.42578125" style="1" customWidth="1"/>
    <col min="15" max="15" width="11.85546875" style="1" bestFit="1" customWidth="1"/>
    <col min="16" max="16" width="1.42578125" style="1" customWidth="1"/>
    <col min="17" max="17" width="20.140625" style="1" bestFit="1" customWidth="1"/>
    <col min="18" max="18" width="1.42578125" style="1" customWidth="1"/>
    <col min="19" max="19" width="20.140625" style="1" bestFit="1" customWidth="1"/>
    <col min="20" max="20" width="1.42578125" style="1" customWidth="1"/>
    <col min="21" max="21" width="5.42578125" style="1" bestFit="1" customWidth="1"/>
    <col min="22" max="22" width="11.85546875" style="1" bestFit="1" customWidth="1"/>
    <col min="23" max="23" width="1.42578125" style="1" customWidth="1"/>
    <col min="24" max="24" width="5.42578125" style="1" bestFit="1" customWidth="1"/>
    <col min="25" max="25" width="9.7109375" style="1" bestFit="1" customWidth="1"/>
    <col min="26" max="26" width="1.42578125" style="1" customWidth="1"/>
    <col min="27" max="27" width="11.85546875" style="1" bestFit="1" customWidth="1"/>
    <col min="28" max="28" width="1.42578125" style="1" customWidth="1"/>
    <col min="29" max="29" width="15.42578125" style="1" bestFit="1" customWidth="1"/>
    <col min="30" max="30" width="1.42578125" style="1" customWidth="1"/>
    <col min="31" max="31" width="20.140625" style="1" bestFit="1" customWidth="1"/>
    <col min="32" max="32" width="1.42578125" style="1" customWidth="1"/>
    <col min="33" max="33" width="20.140625" style="1" bestFit="1" customWidth="1"/>
    <col min="34" max="34" width="1.42578125" style="1" customWidth="1"/>
    <col min="35" max="35" width="16.85546875" style="1" bestFit="1" customWidth="1"/>
    <col min="36" max="16384" width="9.140625" style="1"/>
  </cols>
  <sheetData>
    <row r="1" spans="1:35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20.100000000000001" customHeight="1" x14ac:dyDescent="0.45">
      <c r="A2" s="40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5" spans="1:35" ht="21" x14ac:dyDescent="0.45">
      <c r="A5" s="41" t="s">
        <v>20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7" spans="1:35" ht="21" x14ac:dyDescent="0.45">
      <c r="C7" s="42" t="s">
        <v>21</v>
      </c>
      <c r="D7" s="43"/>
      <c r="E7" s="43"/>
      <c r="F7" s="43"/>
      <c r="G7" s="43"/>
      <c r="H7" s="43"/>
      <c r="I7" s="43"/>
      <c r="J7" s="43"/>
      <c r="K7" s="43"/>
      <c r="L7" s="43"/>
      <c r="M7" s="43"/>
      <c r="O7" s="42" t="s">
        <v>4</v>
      </c>
      <c r="P7" s="43"/>
      <c r="Q7" s="43"/>
      <c r="R7" s="43"/>
      <c r="S7" s="43"/>
      <c r="U7" s="42" t="s">
        <v>5</v>
      </c>
      <c r="V7" s="43"/>
      <c r="W7" s="43"/>
      <c r="X7" s="43"/>
      <c r="Y7" s="43"/>
      <c r="AA7" s="42" t="s">
        <v>6</v>
      </c>
      <c r="AB7" s="43"/>
      <c r="AC7" s="43"/>
      <c r="AD7" s="43"/>
      <c r="AE7" s="43"/>
      <c r="AF7" s="43"/>
      <c r="AG7" s="43"/>
      <c r="AH7" s="43"/>
      <c r="AI7" s="43"/>
    </row>
    <row r="8" spans="1:35" ht="18.75" x14ac:dyDescent="0.45">
      <c r="A8" s="44" t="s">
        <v>22</v>
      </c>
      <c r="C8" s="46" t="s">
        <v>23</v>
      </c>
      <c r="E8" s="46" t="s">
        <v>24</v>
      </c>
      <c r="G8" s="46" t="s">
        <v>25</v>
      </c>
      <c r="I8" s="46" t="s">
        <v>26</v>
      </c>
      <c r="K8" s="46" t="s">
        <v>27</v>
      </c>
      <c r="M8" s="46" t="s">
        <v>19</v>
      </c>
      <c r="O8" s="44" t="s">
        <v>8</v>
      </c>
      <c r="Q8" s="44" t="s">
        <v>9</v>
      </c>
      <c r="S8" s="44" t="s">
        <v>10</v>
      </c>
      <c r="U8" s="44" t="s">
        <v>11</v>
      </c>
      <c r="V8" s="39"/>
      <c r="X8" s="44" t="s">
        <v>12</v>
      </c>
      <c r="Y8" s="39"/>
      <c r="AA8" s="44" t="s">
        <v>8</v>
      </c>
      <c r="AC8" s="46" t="s">
        <v>28</v>
      </c>
      <c r="AE8" s="44" t="s">
        <v>9</v>
      </c>
      <c r="AG8" s="44" t="s">
        <v>10</v>
      </c>
      <c r="AI8" s="46" t="s">
        <v>14</v>
      </c>
    </row>
    <row r="9" spans="1:35" ht="18.75" x14ac:dyDescent="0.45">
      <c r="A9" s="45"/>
      <c r="C9" s="45"/>
      <c r="E9" s="45"/>
      <c r="G9" s="45"/>
      <c r="I9" s="45"/>
      <c r="K9" s="45"/>
      <c r="M9" s="45"/>
      <c r="O9" s="45"/>
      <c r="Q9" s="45"/>
      <c r="S9" s="45"/>
      <c r="U9" s="13" t="s">
        <v>8</v>
      </c>
      <c r="V9" s="13" t="s">
        <v>9</v>
      </c>
      <c r="X9" s="13" t="s">
        <v>8</v>
      </c>
      <c r="Y9" s="13" t="s">
        <v>15</v>
      </c>
      <c r="AA9" s="45"/>
      <c r="AC9" s="45"/>
      <c r="AE9" s="45"/>
      <c r="AG9" s="45"/>
      <c r="AI9" s="45"/>
    </row>
    <row r="10" spans="1:35" ht="18.75" x14ac:dyDescent="0.45">
      <c r="A10" s="14" t="s">
        <v>29</v>
      </c>
      <c r="C10" s="7" t="s">
        <v>30</v>
      </c>
      <c r="E10" s="7" t="s">
        <v>31</v>
      </c>
      <c r="G10" s="7" t="s">
        <v>32</v>
      </c>
      <c r="I10" s="7" t="s">
        <v>33</v>
      </c>
      <c r="K10" s="7" t="s">
        <v>34</v>
      </c>
      <c r="O10" s="8">
        <v>24920</v>
      </c>
      <c r="Q10" s="8">
        <v>24681310019</v>
      </c>
      <c r="S10" s="8">
        <v>24901933000</v>
      </c>
      <c r="U10" s="16" t="s">
        <v>110</v>
      </c>
      <c r="V10" s="16" t="s">
        <v>110</v>
      </c>
      <c r="X10" s="16" t="s">
        <v>110</v>
      </c>
      <c r="Y10" s="16" t="s">
        <v>110</v>
      </c>
      <c r="Z10" s="7"/>
      <c r="AA10" s="8">
        <v>24920</v>
      </c>
      <c r="AC10" s="8">
        <v>1000000</v>
      </c>
      <c r="AE10" s="8">
        <v>24681310019</v>
      </c>
      <c r="AG10" s="8">
        <v>24901933000</v>
      </c>
      <c r="AI10" s="9">
        <v>2.0677189713483113E-3</v>
      </c>
    </row>
    <row r="11" spans="1:35" ht="37.5" x14ac:dyDescent="0.45">
      <c r="A11" s="14" t="s">
        <v>35</v>
      </c>
      <c r="C11" s="7" t="s">
        <v>30</v>
      </c>
      <c r="E11" s="7" t="s">
        <v>31</v>
      </c>
      <c r="G11" s="7" t="s">
        <v>36</v>
      </c>
      <c r="I11" s="7" t="s">
        <v>37</v>
      </c>
      <c r="K11" s="7" t="s">
        <v>34</v>
      </c>
      <c r="O11" s="8">
        <v>2100</v>
      </c>
      <c r="Q11" s="8">
        <v>2096044286</v>
      </c>
      <c r="S11" s="8">
        <v>2098477500</v>
      </c>
      <c r="U11" s="16" t="s">
        <v>110</v>
      </c>
      <c r="V11" s="16" t="s">
        <v>110</v>
      </c>
      <c r="X11" s="16" t="s">
        <v>110</v>
      </c>
      <c r="Y11" s="16" t="s">
        <v>110</v>
      </c>
      <c r="Z11" s="7"/>
      <c r="AA11" s="8">
        <v>2100</v>
      </c>
      <c r="AC11" s="8">
        <v>1000000</v>
      </c>
      <c r="AE11" s="8">
        <v>2096044286</v>
      </c>
      <c r="AG11" s="8">
        <v>2098477500</v>
      </c>
      <c r="AI11" s="9">
        <v>1.7424598073159927E-4</v>
      </c>
    </row>
    <row r="12" spans="1:35" ht="37.5" x14ac:dyDescent="0.45">
      <c r="A12" s="14" t="s">
        <v>38</v>
      </c>
      <c r="C12" s="7" t="s">
        <v>30</v>
      </c>
      <c r="E12" s="7" t="s">
        <v>39</v>
      </c>
      <c r="G12" s="7" t="s">
        <v>40</v>
      </c>
      <c r="I12" s="7" t="s">
        <v>41</v>
      </c>
      <c r="K12" s="7" t="s">
        <v>42</v>
      </c>
      <c r="O12" s="8">
        <v>16000</v>
      </c>
      <c r="Q12" s="8">
        <v>14710486293</v>
      </c>
      <c r="S12" s="8">
        <v>13169804964</v>
      </c>
      <c r="U12" s="16" t="s">
        <v>110</v>
      </c>
      <c r="V12" s="16" t="s">
        <v>110</v>
      </c>
      <c r="X12" s="16" t="s">
        <v>110</v>
      </c>
      <c r="Y12" s="16" t="s">
        <v>110</v>
      </c>
      <c r="Z12" s="7"/>
      <c r="AA12" s="8">
        <v>16000</v>
      </c>
      <c r="AC12" s="8">
        <v>908130</v>
      </c>
      <c r="AE12" s="8">
        <v>14710486293</v>
      </c>
      <c r="AG12" s="8">
        <v>14519545692</v>
      </c>
      <c r="AI12" s="9">
        <v>1.2056228760517122E-3</v>
      </c>
    </row>
    <row r="13" spans="1:35" ht="18.75" x14ac:dyDescent="0.45">
      <c r="A13" s="14" t="s">
        <v>43</v>
      </c>
      <c r="C13" s="7" t="s">
        <v>44</v>
      </c>
      <c r="E13" s="7" t="s">
        <v>31</v>
      </c>
      <c r="G13" s="7" t="s">
        <v>45</v>
      </c>
      <c r="I13" s="7" t="s">
        <v>46</v>
      </c>
      <c r="K13" s="7" t="s">
        <v>42</v>
      </c>
      <c r="O13" s="8">
        <v>2810</v>
      </c>
      <c r="Q13" s="8">
        <v>2724957615</v>
      </c>
      <c r="S13" s="8">
        <v>2828559157</v>
      </c>
      <c r="U13" s="16" t="s">
        <v>110</v>
      </c>
      <c r="V13" s="16" t="s">
        <v>110</v>
      </c>
      <c r="X13" s="16" t="s">
        <v>110</v>
      </c>
      <c r="Y13" s="16" t="s">
        <v>110</v>
      </c>
      <c r="Z13" s="7"/>
      <c r="AA13" s="8">
        <v>2810</v>
      </c>
      <c r="AC13" s="8">
        <v>1007335</v>
      </c>
      <c r="AE13" s="8">
        <v>2724957615</v>
      </c>
      <c r="AG13" s="8">
        <v>2828559157</v>
      </c>
      <c r="AI13" s="9">
        <v>2.3486792894792088E-4</v>
      </c>
    </row>
    <row r="14" spans="1:35" ht="18.75" x14ac:dyDescent="0.45">
      <c r="A14" s="14" t="s">
        <v>47</v>
      </c>
      <c r="C14" s="7" t="s">
        <v>44</v>
      </c>
      <c r="E14" s="7" t="s">
        <v>31</v>
      </c>
      <c r="G14" s="7" t="s">
        <v>48</v>
      </c>
      <c r="I14" s="7" t="s">
        <v>49</v>
      </c>
      <c r="K14" s="7" t="s">
        <v>42</v>
      </c>
      <c r="O14" s="8">
        <v>19000</v>
      </c>
      <c r="Q14" s="8">
        <v>19009840035</v>
      </c>
      <c r="S14" s="8">
        <v>18986225000</v>
      </c>
      <c r="U14" s="16" t="s">
        <v>110</v>
      </c>
      <c r="V14" s="16" t="s">
        <v>110</v>
      </c>
      <c r="X14" s="16" t="s">
        <v>110</v>
      </c>
      <c r="Y14" s="16" t="s">
        <v>110</v>
      </c>
      <c r="Z14" s="7"/>
      <c r="AA14" s="8">
        <v>19000</v>
      </c>
      <c r="AC14" s="8">
        <v>1000000</v>
      </c>
      <c r="AE14" s="8">
        <v>19009840035</v>
      </c>
      <c r="AG14" s="8">
        <v>18986225000</v>
      </c>
      <c r="AI14" s="9">
        <v>1.5765112542382789E-3</v>
      </c>
    </row>
    <row r="15" spans="1:35" ht="37.5" x14ac:dyDescent="0.45">
      <c r="A15" s="14" t="s">
        <v>50</v>
      </c>
      <c r="C15" s="7" t="s">
        <v>30</v>
      </c>
      <c r="E15" s="7" t="s">
        <v>39</v>
      </c>
      <c r="G15" s="7" t="s">
        <v>51</v>
      </c>
      <c r="I15" s="7" t="s">
        <v>52</v>
      </c>
      <c r="K15" s="7" t="s">
        <v>53</v>
      </c>
      <c r="O15" s="8">
        <v>20500</v>
      </c>
      <c r="Q15" s="8">
        <v>19815521308</v>
      </c>
      <c r="S15" s="8">
        <v>16664659356</v>
      </c>
      <c r="U15" s="16" t="s">
        <v>110</v>
      </c>
      <c r="V15" s="16" t="s">
        <v>110</v>
      </c>
      <c r="X15" s="16" t="s">
        <v>110</v>
      </c>
      <c r="Y15" s="16" t="s">
        <v>110</v>
      </c>
      <c r="Z15" s="7"/>
      <c r="AA15" s="8">
        <v>20500</v>
      </c>
      <c r="AC15" s="8">
        <v>833500</v>
      </c>
      <c r="AE15" s="8">
        <v>19815521308</v>
      </c>
      <c r="AG15" s="8">
        <v>17074362106</v>
      </c>
      <c r="AI15" s="9">
        <v>1.4177607196295527E-3</v>
      </c>
    </row>
    <row r="16" spans="1:35" ht="19.5" thickBot="1" x14ac:dyDescent="0.5">
      <c r="A16" s="4" t="s">
        <v>17</v>
      </c>
      <c r="O16" s="4">
        <f>SUM(O10:$O$15)</f>
        <v>85330</v>
      </c>
      <c r="Q16" s="4">
        <f>SUM(Q10:$Q$15)</f>
        <v>83038159556</v>
      </c>
      <c r="S16" s="4">
        <f>SUM(S10:$S$15)</f>
        <v>78649658977</v>
      </c>
      <c r="U16" s="17" t="s">
        <v>110</v>
      </c>
      <c r="V16" s="17" t="s">
        <v>110</v>
      </c>
      <c r="X16" s="17" t="s">
        <v>110</v>
      </c>
      <c r="Y16" s="17" t="s">
        <v>110</v>
      </c>
      <c r="AA16" s="4">
        <f>SUM(AA10:$AA$15)</f>
        <v>85330</v>
      </c>
      <c r="AC16" s="4">
        <f>SUM(AC10:$AC$15)</f>
        <v>5748965</v>
      </c>
      <c r="AE16" s="4">
        <f>SUM(AE10:$AE$15)</f>
        <v>83038159556</v>
      </c>
      <c r="AG16" s="4">
        <f>SUM(AG10:$AG$15)</f>
        <v>80409102455</v>
      </c>
      <c r="AI16" s="10">
        <f>SUM(AI10:$AI$15)</f>
        <v>6.676727730947375E-3</v>
      </c>
    </row>
    <row r="17" spans="15:35" ht="19.5" thickTop="1" x14ac:dyDescent="0.45">
      <c r="O17" s="5"/>
      <c r="Q17" s="5"/>
      <c r="S17" s="5"/>
      <c r="U17" s="5"/>
      <c r="V17" s="5"/>
      <c r="X17" s="5"/>
      <c r="Y17" s="5"/>
      <c r="AA17" s="5"/>
      <c r="AC17" s="5"/>
      <c r="AE17" s="5"/>
      <c r="AG17" s="5"/>
      <c r="AI17" s="5"/>
    </row>
  </sheetData>
  <sheetProtection algorithmName="SHA-512" hashValue="l0u7dX9FlVb0OT0P8MxOjiGWbvWQ/AOpis6jhtBAfM/Yqy/O+7JsZfNRkzlge8fQ6/Y/JPamMJf6uDqtSTi/wQ==" saltValue="T88VY/Uus60KFwYbjYn3Xw==" spinCount="100000" sheet="1" objects="1" scenario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5"/>
  <sheetViews>
    <sheetView rightToLeft="1" view="pageBreakPreview" zoomScaleNormal="100" zoomScaleSheetLayoutView="100" workbookViewId="0">
      <selection activeCell="Q15" sqref="Q15"/>
    </sheetView>
  </sheetViews>
  <sheetFormatPr defaultRowHeight="18" x14ac:dyDescent="0.45"/>
  <cols>
    <col min="1" max="1" width="28.28515625" style="1" bestFit="1" customWidth="1"/>
    <col min="2" max="2" width="1.42578125" style="1" customWidth="1"/>
    <col min="3" max="3" width="20.5703125" style="1" bestFit="1" customWidth="1"/>
    <col min="4" max="4" width="1.42578125" style="1" customWidth="1"/>
    <col min="5" max="5" width="10.140625" style="1" bestFit="1" customWidth="1"/>
    <col min="6" max="6" width="1.42578125" style="1" customWidth="1"/>
    <col min="7" max="7" width="14.85546875" style="1" bestFit="1" customWidth="1"/>
    <col min="8" max="8" width="1.42578125" style="1" customWidth="1"/>
    <col min="9" max="9" width="17.28515625" style="1" bestFit="1" customWidth="1"/>
    <col min="10" max="10" width="1.42578125" style="1" customWidth="1"/>
    <col min="11" max="11" width="19.7109375" style="1" bestFit="1" customWidth="1"/>
    <col min="12" max="12" width="1.42578125" style="1" customWidth="1"/>
    <col min="13" max="13" width="20.140625" style="1" bestFit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8" width="1.42578125" style="1" customWidth="1"/>
    <col min="19" max="19" width="16.85546875" style="1" bestFit="1" customWidth="1"/>
    <col min="20" max="16384" width="9.140625" style="1"/>
  </cols>
  <sheetData>
    <row r="1" spans="1:19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5">
      <c r="A2" s="40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5" spans="1:19" ht="21" x14ac:dyDescent="0.45">
      <c r="A5" s="41" t="s">
        <v>54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45">
      <c r="C7" s="42" t="s">
        <v>55</v>
      </c>
      <c r="D7" s="43"/>
      <c r="E7" s="43"/>
      <c r="F7" s="43"/>
      <c r="G7" s="43"/>
      <c r="H7" s="43"/>
      <c r="I7" s="43"/>
      <c r="K7" s="2" t="s">
        <v>4</v>
      </c>
      <c r="M7" s="42" t="s">
        <v>5</v>
      </c>
      <c r="N7" s="43"/>
      <c r="O7" s="43"/>
      <c r="Q7" s="42" t="s">
        <v>6</v>
      </c>
      <c r="R7" s="43"/>
      <c r="S7" s="43"/>
    </row>
    <row r="8" spans="1:19" ht="42" x14ac:dyDescent="0.45">
      <c r="A8" s="2" t="s">
        <v>56</v>
      </c>
      <c r="C8" s="2" t="s">
        <v>57</v>
      </c>
      <c r="E8" s="2" t="s">
        <v>58</v>
      </c>
      <c r="G8" s="3" t="s">
        <v>59</v>
      </c>
      <c r="I8" s="3" t="s">
        <v>60</v>
      </c>
      <c r="K8" s="2" t="s">
        <v>61</v>
      </c>
      <c r="M8" s="2" t="s">
        <v>62</v>
      </c>
      <c r="O8" s="2" t="s">
        <v>63</v>
      </c>
      <c r="Q8" s="2" t="s">
        <v>61</v>
      </c>
      <c r="S8" s="3" t="s">
        <v>14</v>
      </c>
    </row>
    <row r="9" spans="1:19" ht="29.25" customHeight="1" x14ac:dyDescent="0.45">
      <c r="A9" s="14" t="s">
        <v>64</v>
      </c>
      <c r="C9" s="7" t="s">
        <v>65</v>
      </c>
      <c r="E9" s="6" t="s">
        <v>66</v>
      </c>
      <c r="G9" s="7" t="s">
        <v>67</v>
      </c>
      <c r="I9" s="18">
        <v>10</v>
      </c>
      <c r="K9" s="8">
        <v>66474816953</v>
      </c>
      <c r="M9" s="8">
        <v>35124704557</v>
      </c>
      <c r="O9" s="8">
        <v>5429731725</v>
      </c>
      <c r="Q9" s="8">
        <v>96169789785</v>
      </c>
      <c r="S9" s="9">
        <v>7.9854081532153964E-3</v>
      </c>
    </row>
    <row r="10" spans="1:19" ht="29.25" customHeight="1" x14ac:dyDescent="0.45">
      <c r="A10" s="14" t="s">
        <v>68</v>
      </c>
      <c r="C10" s="7" t="s">
        <v>69</v>
      </c>
      <c r="E10" s="6" t="s">
        <v>66</v>
      </c>
      <c r="G10" s="7" t="s">
        <v>70</v>
      </c>
      <c r="I10" s="18">
        <v>10</v>
      </c>
      <c r="K10" s="8">
        <v>248250</v>
      </c>
      <c r="M10" s="16" t="s">
        <v>110</v>
      </c>
      <c r="O10" s="16" t="s">
        <v>110</v>
      </c>
      <c r="P10" s="7"/>
      <c r="Q10" s="8">
        <v>248250</v>
      </c>
      <c r="S10" s="9">
        <v>2.0613308799650946E-8</v>
      </c>
    </row>
    <row r="11" spans="1:19" ht="29.25" customHeight="1" x14ac:dyDescent="0.45">
      <c r="A11" s="14" t="s">
        <v>71</v>
      </c>
      <c r="C11" s="7" t="s">
        <v>72</v>
      </c>
      <c r="E11" s="6" t="s">
        <v>73</v>
      </c>
      <c r="G11" s="7" t="s">
        <v>74</v>
      </c>
      <c r="I11" s="19" t="s">
        <v>140</v>
      </c>
      <c r="K11" s="8">
        <v>30000000</v>
      </c>
      <c r="M11" s="16" t="s">
        <v>110</v>
      </c>
      <c r="O11" s="16" t="s">
        <v>110</v>
      </c>
      <c r="P11" s="7"/>
      <c r="Q11" s="8">
        <v>30000000</v>
      </c>
      <c r="S11" s="9">
        <v>2.4910342960303257E-6</v>
      </c>
    </row>
    <row r="12" spans="1:19" ht="29.25" customHeight="1" x14ac:dyDescent="0.45">
      <c r="A12" s="14" t="s">
        <v>71</v>
      </c>
      <c r="C12" s="7" t="s">
        <v>75</v>
      </c>
      <c r="E12" s="6" t="s">
        <v>66</v>
      </c>
      <c r="G12" s="7" t="s">
        <v>76</v>
      </c>
      <c r="I12" s="18">
        <v>10</v>
      </c>
      <c r="K12" s="8">
        <v>1192410037</v>
      </c>
      <c r="M12" s="8">
        <v>1849894817</v>
      </c>
      <c r="O12" s="16" t="s">
        <v>110</v>
      </c>
      <c r="Q12" s="8">
        <v>3042304854</v>
      </c>
      <c r="S12" s="9">
        <v>2.5261619100978443E-4</v>
      </c>
    </row>
    <row r="13" spans="1:19" ht="29.25" customHeight="1" x14ac:dyDescent="0.45">
      <c r="A13" s="14" t="s">
        <v>77</v>
      </c>
      <c r="C13" s="7" t="s">
        <v>78</v>
      </c>
      <c r="E13" s="6" t="s">
        <v>66</v>
      </c>
      <c r="G13" s="7" t="s">
        <v>79</v>
      </c>
      <c r="I13" s="18">
        <v>10</v>
      </c>
      <c r="K13" s="8">
        <v>356311462</v>
      </c>
      <c r="M13" s="8">
        <v>2404736</v>
      </c>
      <c r="O13" s="16" t="s">
        <v>110</v>
      </c>
      <c r="Q13" s="8">
        <v>358716198</v>
      </c>
      <c r="S13" s="9">
        <v>2.9785811725320163E-5</v>
      </c>
    </row>
    <row r="14" spans="1:19" ht="18.75" x14ac:dyDescent="0.45">
      <c r="A14" s="4" t="s">
        <v>17</v>
      </c>
      <c r="K14" s="4">
        <f>SUM(K9:$K$13)</f>
        <v>68053786702</v>
      </c>
      <c r="M14" s="4">
        <f>SUM(M9:$M$13)</f>
        <v>36977004110</v>
      </c>
      <c r="O14" s="4">
        <f>SUM(O9:$O$13)</f>
        <v>5429731725</v>
      </c>
      <c r="Q14" s="4">
        <f>SUM(Q9:$Q$13)</f>
        <v>99601059087</v>
      </c>
      <c r="S14" s="10">
        <f>SUM(S9:$S$13)</f>
        <v>8.2703218035553305E-3</v>
      </c>
    </row>
    <row r="15" spans="1:19" ht="18.75" x14ac:dyDescent="0.45">
      <c r="K15" s="5"/>
      <c r="M15" s="5"/>
      <c r="O15" s="5"/>
      <c r="Q15" s="5"/>
      <c r="S15" s="5"/>
    </row>
  </sheetData>
  <sheetProtection algorithmName="SHA-512" hashValue="1vSOiteI7wEmrelEK7a2Zjfv2wAPNylafDd0auktkU19GLQXzoWYLnLjkqaRgdYS8Fzh7/f97qXHIxyDByGdKQ==" saltValue="ypI0GypIu5nHXY+mXPtiBQ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2"/>
  <sheetViews>
    <sheetView rightToLeft="1" view="pageBreakPreview" zoomScale="110" zoomScaleNormal="100" zoomScaleSheetLayoutView="110" workbookViewId="0">
      <selection activeCell="A27" sqref="A27"/>
    </sheetView>
  </sheetViews>
  <sheetFormatPr defaultRowHeight="18" x14ac:dyDescent="0.45"/>
  <cols>
    <col min="1" max="1" width="53.7109375" style="1" bestFit="1" customWidth="1"/>
    <col min="2" max="2" width="1.42578125" style="1" customWidth="1"/>
    <col min="3" max="3" width="8.7109375" style="1" bestFit="1" customWidth="1"/>
    <col min="4" max="4" width="1.42578125" style="1" customWidth="1"/>
    <col min="5" max="5" width="23" style="1" bestFit="1" customWidth="1"/>
    <col min="6" max="6" width="1.42578125" style="1" customWidth="1"/>
    <col min="7" max="7" width="16.140625" style="1" bestFit="1" customWidth="1"/>
    <col min="8" max="8" width="1.42578125" style="1" customWidth="1"/>
    <col min="9" max="9" width="16.5703125" style="1" bestFit="1" customWidth="1"/>
    <col min="10" max="16384" width="9.140625" style="1"/>
  </cols>
  <sheetData>
    <row r="1" spans="1:9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</row>
    <row r="2" spans="1:9" ht="20.100000000000001" customHeight="1" x14ac:dyDescent="0.45">
      <c r="A2" s="40" t="s">
        <v>80</v>
      </c>
      <c r="B2" s="39"/>
      <c r="C2" s="39"/>
      <c r="D2" s="39"/>
      <c r="E2" s="39"/>
      <c r="F2" s="39"/>
      <c r="G2" s="39"/>
      <c r="H2" s="39"/>
      <c r="I2" s="39"/>
    </row>
    <row r="3" spans="1:9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</row>
    <row r="5" spans="1:9" ht="21" x14ac:dyDescent="0.45">
      <c r="A5" s="41" t="s">
        <v>81</v>
      </c>
      <c r="B5" s="39"/>
      <c r="C5" s="39"/>
      <c r="D5" s="39"/>
      <c r="E5" s="39"/>
      <c r="F5" s="39"/>
      <c r="G5" s="39"/>
      <c r="H5" s="39"/>
      <c r="I5" s="39"/>
    </row>
    <row r="7" spans="1:9" ht="42" x14ac:dyDescent="0.45">
      <c r="A7" s="2" t="s">
        <v>82</v>
      </c>
      <c r="C7" s="2" t="s">
        <v>83</v>
      </c>
      <c r="E7" s="28" t="s">
        <v>61</v>
      </c>
      <c r="F7" s="27"/>
      <c r="G7" s="29" t="s">
        <v>84</v>
      </c>
      <c r="H7" s="27"/>
      <c r="I7" s="29" t="s">
        <v>85</v>
      </c>
    </row>
    <row r="8" spans="1:9" ht="21" x14ac:dyDescent="0.45">
      <c r="A8" s="12" t="s">
        <v>86</v>
      </c>
      <c r="C8" s="7" t="s">
        <v>87</v>
      </c>
      <c r="E8" s="25">
        <v>-2570650722818</v>
      </c>
      <c r="F8" s="27"/>
      <c r="G8" s="35">
        <v>1.0060387866740461</v>
      </c>
      <c r="H8" s="27"/>
      <c r="I8" s="35">
        <v>-0.21345263712182616</v>
      </c>
    </row>
    <row r="9" spans="1:9" ht="21" x14ac:dyDescent="0.45">
      <c r="A9" s="12" t="s">
        <v>88</v>
      </c>
      <c r="C9" s="7" t="s">
        <v>89</v>
      </c>
      <c r="E9" s="25">
        <v>12878720484</v>
      </c>
      <c r="F9" s="27"/>
      <c r="G9" s="35">
        <v>-5.0401605378090309E-3</v>
      </c>
      <c r="H9" s="27"/>
      <c r="I9" s="35">
        <v>1.0693778138210759E-3</v>
      </c>
    </row>
    <row r="10" spans="1:9" ht="21" x14ac:dyDescent="0.45">
      <c r="A10" s="12" t="s">
        <v>90</v>
      </c>
      <c r="C10" s="7" t="s">
        <v>91</v>
      </c>
      <c r="E10" s="25">
        <v>2551709768</v>
      </c>
      <c r="F10" s="27"/>
      <c r="G10" s="35">
        <v>-9.9862613623717179E-4</v>
      </c>
      <c r="H10" s="27"/>
      <c r="I10" s="35">
        <v>2.1187988485345285E-4</v>
      </c>
    </row>
    <row r="11" spans="1:9" ht="21.75" thickBot="1" x14ac:dyDescent="0.5">
      <c r="A11" s="2" t="s">
        <v>17</v>
      </c>
      <c r="E11" s="26">
        <f>SUM(E8:$E$10)</f>
        <v>-2555220292566</v>
      </c>
      <c r="F11" s="27"/>
      <c r="G11" s="36">
        <f>SUM(G8:$G$10)</f>
        <v>1</v>
      </c>
      <c r="H11" s="27"/>
      <c r="I11" s="37">
        <f>SUM(I8:$I$10)</f>
        <v>-0.21217137942315162</v>
      </c>
    </row>
    <row r="12" spans="1:9" ht="19.5" thickTop="1" x14ac:dyDescent="0.45">
      <c r="E12" s="34"/>
      <c r="F12" s="27"/>
      <c r="G12" s="34"/>
      <c r="H12" s="27"/>
      <c r="I12" s="34"/>
    </row>
  </sheetData>
  <sheetProtection algorithmName="SHA-512" hashValue="mMFD7q5oGUeOwqA9KFhmIbEpErLIrXhNdaINsJvbcogvAh3ETG6Lg0DjEr11UNCk2Evv6StPm3n+OgVvVHZKbQ==" saltValue="lMR/4eSxeVJL0UolRX8bVw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1"/>
  <sheetViews>
    <sheetView rightToLeft="1" view="pageBreakPreview" zoomScaleNormal="100" zoomScaleSheetLayoutView="100" workbookViewId="0">
      <selection activeCell="O9" sqref="O9"/>
    </sheetView>
  </sheetViews>
  <sheetFormatPr defaultRowHeight="18" x14ac:dyDescent="0.45"/>
  <cols>
    <col min="1" max="1" width="9" style="1" bestFit="1" customWidth="1"/>
    <col min="2" max="2" width="1.42578125" style="1" customWidth="1"/>
    <col min="3" max="3" width="15.140625" style="1" bestFit="1" customWidth="1"/>
    <col min="4" max="4" width="1.42578125" style="1" customWidth="1"/>
    <col min="5" max="5" width="26.85546875" style="1" bestFit="1" customWidth="1"/>
    <col min="6" max="6" width="1.42578125" style="1" customWidth="1"/>
    <col min="7" max="7" width="18.42578125" style="1" bestFit="1" customWidth="1"/>
    <col min="8" max="8" width="1.42578125" style="1" customWidth="1"/>
    <col min="9" max="9" width="23.28515625" style="1" bestFit="1" customWidth="1"/>
    <col min="10" max="10" width="1.42578125" style="1" customWidth="1"/>
    <col min="11" max="11" width="20.140625" style="1" bestFit="1" customWidth="1"/>
    <col min="12" max="12" width="1.42578125" style="1" customWidth="1"/>
    <col min="13" max="13" width="22.7109375" style="1" bestFit="1" customWidth="1"/>
    <col min="14" max="14" width="1.42578125" style="1" customWidth="1"/>
    <col min="15" max="15" width="23.28515625" style="1" bestFit="1" customWidth="1"/>
    <col min="16" max="16" width="1.42578125" style="1" customWidth="1"/>
    <col min="17" max="17" width="20.140625" style="1" bestFit="1" customWidth="1"/>
    <col min="18" max="18" width="1.42578125" style="1" customWidth="1"/>
    <col min="19" max="19" width="22.7109375" style="1" bestFit="1" customWidth="1"/>
    <col min="20" max="16384" width="9.140625" style="1"/>
  </cols>
  <sheetData>
    <row r="1" spans="1:19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5">
      <c r="A2" s="40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5" spans="1:19" ht="21" x14ac:dyDescent="0.45">
      <c r="A5" s="41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45">
      <c r="C7" s="42" t="s">
        <v>93</v>
      </c>
      <c r="D7" s="43"/>
      <c r="E7" s="43"/>
      <c r="F7" s="43"/>
      <c r="G7" s="43"/>
      <c r="I7" s="42" t="s">
        <v>94</v>
      </c>
      <c r="J7" s="43"/>
      <c r="K7" s="43"/>
      <c r="L7" s="43"/>
      <c r="M7" s="43"/>
      <c r="O7" s="42" t="s">
        <v>6</v>
      </c>
      <c r="P7" s="43"/>
      <c r="Q7" s="43"/>
      <c r="R7" s="43"/>
      <c r="S7" s="43"/>
    </row>
    <row r="8" spans="1:19" ht="42" x14ac:dyDescent="0.45">
      <c r="A8" s="2" t="s">
        <v>18</v>
      </c>
      <c r="C8" s="3" t="s">
        <v>95</v>
      </c>
      <c r="E8" s="3" t="s">
        <v>96</v>
      </c>
      <c r="G8" s="3" t="s">
        <v>97</v>
      </c>
      <c r="I8" s="3" t="s">
        <v>98</v>
      </c>
      <c r="K8" s="3" t="s">
        <v>99</v>
      </c>
      <c r="M8" s="3" t="s">
        <v>100</v>
      </c>
      <c r="O8" s="3" t="s">
        <v>98</v>
      </c>
      <c r="Q8" s="3" t="s">
        <v>99</v>
      </c>
      <c r="S8" s="3" t="s">
        <v>100</v>
      </c>
    </row>
    <row r="9" spans="1:19" ht="18.75" x14ac:dyDescent="0.45">
      <c r="A9" s="6" t="s">
        <v>16</v>
      </c>
      <c r="C9" s="7" t="s">
        <v>101</v>
      </c>
      <c r="E9" s="8">
        <v>1987935964</v>
      </c>
      <c r="G9" s="8">
        <v>700</v>
      </c>
      <c r="I9" s="8">
        <v>1391555174800</v>
      </c>
      <c r="K9" s="25">
        <v>-82489095413</v>
      </c>
      <c r="M9" s="8">
        <v>1309066079387</v>
      </c>
      <c r="O9" s="8">
        <v>1391555174800</v>
      </c>
      <c r="Q9" s="25">
        <v>-82489095413</v>
      </c>
      <c r="S9" s="8">
        <v>1309066079387</v>
      </c>
    </row>
    <row r="10" spans="1:19" ht="19.5" thickBot="1" x14ac:dyDescent="0.5">
      <c r="A10" s="4" t="s">
        <v>17</v>
      </c>
      <c r="I10" s="4">
        <f>SUM(I9:$I$9)</f>
        <v>1391555174800</v>
      </c>
      <c r="K10" s="26">
        <f>SUM(K9:$K$9)</f>
        <v>-82489095413</v>
      </c>
      <c r="M10" s="4">
        <f>SUM(M9:$M$9)</f>
        <v>1309066079387</v>
      </c>
      <c r="O10" s="4">
        <f>SUM(O9:$O$9)</f>
        <v>1391555174800</v>
      </c>
      <c r="Q10" s="26">
        <f>SUM(Q9:$Q$9)</f>
        <v>-82489095413</v>
      </c>
      <c r="S10" s="4">
        <f>SUM(S9:$S$9)</f>
        <v>1309066079387</v>
      </c>
    </row>
    <row r="11" spans="1:19" ht="19.5" thickTop="1" x14ac:dyDescent="0.45">
      <c r="I11" s="5"/>
      <c r="K11" s="5"/>
      <c r="M11" s="5"/>
      <c r="O11" s="5"/>
      <c r="Q11" s="5"/>
      <c r="S11" s="5"/>
    </row>
  </sheetData>
  <sheetProtection algorithmName="SHA-512" hashValue="P+YgN+90sN5Hh/DFiazxP9KVVrEOmuK2g1MNH/2mpU5zNsYbbuV6hPR3AeprtO8+iwt0kuIkYiqxru1pa9GxLA==" saltValue="SBBnvLMaEddCNvn+rlJQCg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9"/>
  <sheetViews>
    <sheetView rightToLeft="1" view="pageBreakPreview" zoomScaleNormal="100" zoomScaleSheetLayoutView="100" workbookViewId="0">
      <selection activeCell="G11" sqref="G11:G12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5">
      <c r="A2" s="40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5" spans="1:19" ht="21" x14ac:dyDescent="0.45">
      <c r="A5" s="41" t="s">
        <v>102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45">
      <c r="I7" s="42" t="s">
        <v>94</v>
      </c>
      <c r="J7" s="43"/>
      <c r="K7" s="43"/>
      <c r="L7" s="43"/>
      <c r="M7" s="43"/>
      <c r="O7" s="42" t="s">
        <v>6</v>
      </c>
      <c r="P7" s="43"/>
      <c r="Q7" s="43"/>
      <c r="R7" s="43"/>
      <c r="S7" s="43"/>
    </row>
    <row r="8" spans="1:19" ht="42" x14ac:dyDescent="0.45">
      <c r="A8" s="11" t="s">
        <v>82</v>
      </c>
      <c r="C8" s="3" t="s">
        <v>103</v>
      </c>
      <c r="E8" s="3" t="s">
        <v>26</v>
      </c>
      <c r="G8" s="3" t="s">
        <v>60</v>
      </c>
      <c r="I8" s="3" t="s">
        <v>104</v>
      </c>
      <c r="K8" s="3" t="s">
        <v>99</v>
      </c>
      <c r="M8" s="3" t="s">
        <v>105</v>
      </c>
      <c r="O8" s="3" t="s">
        <v>104</v>
      </c>
      <c r="Q8" s="3" t="s">
        <v>99</v>
      </c>
      <c r="S8" s="3" t="s">
        <v>105</v>
      </c>
    </row>
    <row r="9" spans="1:19" ht="37.5" x14ac:dyDescent="0.45">
      <c r="A9" s="6" t="s">
        <v>29</v>
      </c>
      <c r="C9" s="7" t="s">
        <v>106</v>
      </c>
      <c r="E9" s="7" t="s">
        <v>33</v>
      </c>
      <c r="G9" s="7" t="s">
        <v>34</v>
      </c>
      <c r="I9" s="8">
        <v>358328073</v>
      </c>
      <c r="K9" s="16" t="s">
        <v>110</v>
      </c>
      <c r="M9" s="8">
        <v>358328073</v>
      </c>
      <c r="O9" s="8">
        <v>1699856269</v>
      </c>
      <c r="Q9" s="16" t="s">
        <v>110</v>
      </c>
      <c r="S9" s="8">
        <v>1699856269</v>
      </c>
    </row>
    <row r="10" spans="1:19" ht="37.5" x14ac:dyDescent="0.45">
      <c r="A10" s="6" t="s">
        <v>35</v>
      </c>
      <c r="C10" s="7" t="s">
        <v>107</v>
      </c>
      <c r="E10" s="7" t="s">
        <v>37</v>
      </c>
      <c r="G10" s="7" t="s">
        <v>34</v>
      </c>
      <c r="I10" s="8">
        <v>28809949</v>
      </c>
      <c r="K10" s="16" t="s">
        <v>110</v>
      </c>
      <c r="M10" s="8">
        <v>28809949</v>
      </c>
      <c r="O10" s="8">
        <v>142402523</v>
      </c>
      <c r="Q10" s="16" t="s">
        <v>110</v>
      </c>
      <c r="S10" s="8">
        <v>142402523</v>
      </c>
    </row>
    <row r="11" spans="1:19" ht="56.25" x14ac:dyDescent="0.45">
      <c r="A11" s="6" t="s">
        <v>108</v>
      </c>
      <c r="C11" s="7" t="s">
        <v>109</v>
      </c>
      <c r="E11" s="7" t="s">
        <v>110</v>
      </c>
      <c r="G11" s="18">
        <v>10</v>
      </c>
      <c r="I11" s="8">
        <v>2404736</v>
      </c>
      <c r="K11" s="16" t="s">
        <v>110</v>
      </c>
      <c r="M11" s="8">
        <v>2404736</v>
      </c>
      <c r="O11" s="8">
        <v>11718113</v>
      </c>
      <c r="Q11" s="16" t="s">
        <v>110</v>
      </c>
      <c r="S11" s="8">
        <v>11718113</v>
      </c>
    </row>
    <row r="12" spans="1:19" ht="37.5" x14ac:dyDescent="0.45">
      <c r="A12" s="6" t="s">
        <v>111</v>
      </c>
      <c r="C12" s="7" t="s">
        <v>109</v>
      </c>
      <c r="E12" s="7" t="s">
        <v>110</v>
      </c>
      <c r="G12" s="18">
        <v>10</v>
      </c>
      <c r="I12" s="8">
        <v>10118105</v>
      </c>
      <c r="K12" s="16" t="s">
        <v>110</v>
      </c>
      <c r="M12" s="8">
        <v>10118105</v>
      </c>
      <c r="O12" s="8">
        <v>13532274</v>
      </c>
      <c r="Q12" s="16" t="s">
        <v>110</v>
      </c>
      <c r="S12" s="8">
        <v>13532274</v>
      </c>
    </row>
    <row r="13" spans="1:19" ht="37.5" x14ac:dyDescent="0.45">
      <c r="A13" s="6" t="s">
        <v>38</v>
      </c>
      <c r="C13" s="7" t="s">
        <v>112</v>
      </c>
      <c r="E13" s="7" t="s">
        <v>41</v>
      </c>
      <c r="G13" s="7" t="s">
        <v>42</v>
      </c>
      <c r="I13" s="8">
        <v>256993272</v>
      </c>
      <c r="K13" s="16" t="s">
        <v>110</v>
      </c>
      <c r="M13" s="8">
        <v>256993272</v>
      </c>
      <c r="O13" s="8">
        <v>1237804259</v>
      </c>
      <c r="Q13" s="16" t="s">
        <v>110</v>
      </c>
      <c r="S13" s="8">
        <v>1237804259</v>
      </c>
    </row>
    <row r="14" spans="1:19" ht="37.5" x14ac:dyDescent="0.45">
      <c r="A14" s="6" t="s">
        <v>43</v>
      </c>
      <c r="C14" s="7" t="s">
        <v>113</v>
      </c>
      <c r="E14" s="7" t="s">
        <v>46</v>
      </c>
      <c r="G14" s="7" t="s">
        <v>42</v>
      </c>
      <c r="I14" s="8">
        <v>43084430</v>
      </c>
      <c r="K14" s="16" t="s">
        <v>110</v>
      </c>
      <c r="M14" s="8">
        <v>43084430</v>
      </c>
      <c r="O14" s="8">
        <v>213620518</v>
      </c>
      <c r="Q14" s="16" t="s">
        <v>110</v>
      </c>
      <c r="S14" s="8">
        <v>213620518</v>
      </c>
    </row>
    <row r="15" spans="1:19" ht="37.5" x14ac:dyDescent="0.45">
      <c r="A15" s="6" t="s">
        <v>47</v>
      </c>
      <c r="C15" s="7" t="s">
        <v>114</v>
      </c>
      <c r="E15" s="7" t="s">
        <v>49</v>
      </c>
      <c r="G15" s="7" t="s">
        <v>42</v>
      </c>
      <c r="I15" s="8">
        <v>291602358</v>
      </c>
      <c r="K15" s="16" t="s">
        <v>110</v>
      </c>
      <c r="M15" s="8">
        <v>291602358</v>
      </c>
      <c r="O15" s="8">
        <v>1444995627</v>
      </c>
      <c r="Q15" s="16" t="s">
        <v>110</v>
      </c>
      <c r="S15" s="8">
        <v>1444995627</v>
      </c>
    </row>
    <row r="16" spans="1:19" ht="37.5" x14ac:dyDescent="0.45">
      <c r="A16" s="6" t="s">
        <v>50</v>
      </c>
      <c r="C16" s="7" t="s">
        <v>115</v>
      </c>
      <c r="E16" s="7" t="s">
        <v>52</v>
      </c>
      <c r="G16" s="7" t="s">
        <v>53</v>
      </c>
      <c r="I16" s="8">
        <v>295893134</v>
      </c>
      <c r="K16" s="16" t="s">
        <v>110</v>
      </c>
      <c r="M16" s="8">
        <v>295893134</v>
      </c>
      <c r="O16" s="8">
        <v>1633238695</v>
      </c>
      <c r="Q16" s="16" t="s">
        <v>110</v>
      </c>
      <c r="S16" s="8">
        <v>1633238695</v>
      </c>
    </row>
    <row r="17" spans="1:19" ht="37.5" x14ac:dyDescent="0.45">
      <c r="A17" s="6" t="s">
        <v>116</v>
      </c>
      <c r="C17" s="7" t="s">
        <v>109</v>
      </c>
      <c r="E17" s="7" t="s">
        <v>110</v>
      </c>
      <c r="G17" s="16" t="s">
        <v>110</v>
      </c>
      <c r="K17" s="16" t="s">
        <v>110</v>
      </c>
      <c r="N17" s="7"/>
      <c r="O17" s="8">
        <v>2526459381</v>
      </c>
      <c r="Q17" s="16" t="s">
        <v>110</v>
      </c>
      <c r="S17" s="8">
        <v>2526459381</v>
      </c>
    </row>
    <row r="18" spans="1:19" ht="19.5" thickBot="1" x14ac:dyDescent="0.5">
      <c r="A18" s="4" t="s">
        <v>17</v>
      </c>
      <c r="I18" s="4">
        <f>SUM(I9:$I$17)</f>
        <v>1287234057</v>
      </c>
      <c r="K18" s="17" t="s">
        <v>110</v>
      </c>
      <c r="M18" s="4">
        <f>SUM(M9:$M$17)</f>
        <v>1287234057</v>
      </c>
      <c r="O18" s="4">
        <f>SUM(O9:$O$17)</f>
        <v>8923627659</v>
      </c>
      <c r="Q18" s="17" t="s">
        <v>110</v>
      </c>
      <c r="S18" s="4">
        <f>SUM(S9:$S$17)</f>
        <v>8923627659</v>
      </c>
    </row>
    <row r="19" spans="1:19" ht="19.5" thickTop="1" x14ac:dyDescent="0.45">
      <c r="I19" s="5"/>
      <c r="K19" s="5"/>
      <c r="M19" s="5"/>
      <c r="O19" s="5"/>
      <c r="Q19" s="5"/>
      <c r="S19" s="5"/>
    </row>
  </sheetData>
  <sheetProtection algorithmName="SHA-512" hashValue="8rmb/CATcY0o8sC8bCryF8s6o33HlJxmd2x/OgbItx0ii4wCmw/cVyQ4txDfg+1Nlde41XkHuzSFm3FkE8/rhQ==" saltValue="DePhZ9QuTycrDJD648hAEw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5"/>
  <sheetViews>
    <sheetView rightToLeft="1" view="pageBreakPreview" zoomScaleNormal="100" zoomScaleSheetLayoutView="100" workbookViewId="0">
      <selection activeCell="Q10" sqref="Q10"/>
    </sheetView>
  </sheetViews>
  <sheetFormatPr defaultRowHeight="18" x14ac:dyDescent="0.45"/>
  <cols>
    <col min="1" max="1" width="29.42578125" style="1" bestFit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9.7109375" style="1" bestFit="1" customWidth="1"/>
    <col min="6" max="6" width="1.42578125" style="1" customWidth="1"/>
    <col min="7" max="7" width="20.1406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8.7109375" style="1" bestFit="1" customWidth="1"/>
    <col min="12" max="12" width="1.42578125" style="1" customWidth="1"/>
    <col min="13" max="13" width="24.140625" style="1" bestFit="1" customWidth="1"/>
    <col min="14" max="14" width="1.42578125" style="1" customWidth="1"/>
    <col min="15" max="15" width="24.42578125" style="1" bestFit="1" customWidth="1"/>
    <col min="16" max="16" width="1.42578125" style="1" customWidth="1"/>
    <col min="17" max="17" width="20.140625" style="1" bestFit="1" customWidth="1"/>
    <col min="18" max="16384" width="9.140625" style="1"/>
  </cols>
  <sheetData>
    <row r="1" spans="1:17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5">
      <c r="A2" s="40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21" x14ac:dyDescent="0.45">
      <c r="A5" s="41" t="s">
        <v>117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45">
      <c r="C7" s="42" t="s">
        <v>94</v>
      </c>
      <c r="D7" s="43"/>
      <c r="E7" s="43"/>
      <c r="F7" s="43"/>
      <c r="G7" s="43"/>
      <c r="H7" s="43"/>
      <c r="I7" s="43"/>
      <c r="K7" s="42" t="s">
        <v>6</v>
      </c>
      <c r="L7" s="43"/>
      <c r="M7" s="43"/>
      <c r="N7" s="43"/>
      <c r="O7" s="43"/>
      <c r="P7" s="43"/>
      <c r="Q7" s="43"/>
    </row>
    <row r="8" spans="1:17" ht="42" x14ac:dyDescent="0.45">
      <c r="A8" s="11" t="s">
        <v>82</v>
      </c>
      <c r="C8" s="3" t="s">
        <v>8</v>
      </c>
      <c r="E8" s="3" t="s">
        <v>10</v>
      </c>
      <c r="G8" s="3" t="s">
        <v>118</v>
      </c>
      <c r="I8" s="3" t="s">
        <v>119</v>
      </c>
      <c r="K8" s="3" t="s">
        <v>8</v>
      </c>
      <c r="M8" s="3" t="s">
        <v>10</v>
      </c>
      <c r="O8" s="3" t="s">
        <v>118</v>
      </c>
      <c r="Q8" s="3" t="s">
        <v>119</v>
      </c>
    </row>
    <row r="9" spans="1:17" ht="18.75" x14ac:dyDescent="0.45">
      <c r="A9" s="6" t="s">
        <v>38</v>
      </c>
      <c r="J9" s="7"/>
      <c r="K9" s="8">
        <v>1000</v>
      </c>
      <c r="M9" s="8">
        <v>677198676</v>
      </c>
      <c r="O9" s="8">
        <v>644460746</v>
      </c>
      <c r="Q9" s="8">
        <v>32737930</v>
      </c>
    </row>
    <row r="10" spans="1:17" ht="18.75" x14ac:dyDescent="0.45">
      <c r="A10" s="6" t="s">
        <v>16</v>
      </c>
      <c r="C10" s="8">
        <v>7464055</v>
      </c>
      <c r="E10" s="8">
        <v>41463720061</v>
      </c>
      <c r="G10" s="8">
        <v>54492418781</v>
      </c>
      <c r="I10" s="25">
        <v>-13028698720</v>
      </c>
      <c r="K10" s="8">
        <v>2788806706</v>
      </c>
      <c r="M10" s="8">
        <v>20362343104314</v>
      </c>
      <c r="O10" s="8">
        <v>20383196828405</v>
      </c>
      <c r="Q10" s="25">
        <v>-20853724091</v>
      </c>
    </row>
    <row r="11" spans="1:17" ht="18.75" x14ac:dyDescent="0.45">
      <c r="A11" s="6" t="s">
        <v>50</v>
      </c>
      <c r="I11" s="25"/>
      <c r="J11" s="7"/>
      <c r="K11" s="8">
        <v>1000</v>
      </c>
      <c r="M11" s="8">
        <v>812910213</v>
      </c>
      <c r="O11" s="8">
        <v>728880962</v>
      </c>
      <c r="Q11" s="25">
        <v>84029251</v>
      </c>
    </row>
    <row r="12" spans="1:17" ht="19.5" thickBot="1" x14ac:dyDescent="0.5">
      <c r="A12" s="4" t="s">
        <v>17</v>
      </c>
      <c r="C12" s="4">
        <f>SUM(C9:$C$11)</f>
        <v>7464055</v>
      </c>
      <c r="E12" s="4">
        <f>SUM(E9:$E$11)</f>
        <v>41463720061</v>
      </c>
      <c r="G12" s="4">
        <f>SUM(G9:$G$11)</f>
        <v>54492418781</v>
      </c>
      <c r="I12" s="26">
        <f>SUM(I9:$I$11)</f>
        <v>-13028698720</v>
      </c>
      <c r="K12" s="4">
        <f>SUM(K9:$K$11)</f>
        <v>2788808706</v>
      </c>
      <c r="M12" s="4">
        <f>SUM(M9:$M$11)</f>
        <v>20363833213203</v>
      </c>
      <c r="O12" s="4">
        <f>SUM(O9:$O$11)</f>
        <v>20384570170113</v>
      </c>
      <c r="Q12" s="26">
        <f>SUM(Q9:$Q$11)</f>
        <v>-20736956910</v>
      </c>
    </row>
    <row r="13" spans="1:17" ht="19.5" thickTop="1" x14ac:dyDescent="0.45">
      <c r="C13" s="5"/>
      <c r="E13" s="5"/>
      <c r="G13" s="5"/>
      <c r="I13" s="5"/>
      <c r="K13" s="5"/>
      <c r="M13" s="5"/>
      <c r="O13" s="5"/>
      <c r="Q13" s="5"/>
    </row>
    <row r="15" spans="1:17" ht="18.75" x14ac:dyDescent="0.45">
      <c r="A15" s="47" t="s">
        <v>120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9"/>
    </row>
  </sheetData>
  <sheetProtection algorithmName="SHA-512" hashValue="ltpWng5iylyggeFNc/Q5IuJ46p1gd/BprCSC5HW49LiXftjN2Gb0iXb9POJudz9GWjdJitEkCaCcm8Zt5y2mmg==" saltValue="8avpEEoHmPhjaTB1/AxGZw==" spinCount="100000" sheet="1" objects="1" scenarios="1"/>
  <mergeCells count="7">
    <mergeCell ref="A15:Q1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"/>
  <sheetViews>
    <sheetView rightToLeft="1" view="pageBreakPreview" topLeftCell="B1" zoomScale="124" zoomScaleNormal="100" zoomScaleSheetLayoutView="124" workbookViewId="0">
      <selection activeCell="I15" sqref="I15:I16"/>
    </sheetView>
  </sheetViews>
  <sheetFormatPr defaultRowHeight="18" x14ac:dyDescent="0.45"/>
  <cols>
    <col min="1" max="1" width="30.140625" style="1" bestFit="1" customWidth="1"/>
    <col min="2" max="2" width="1.42578125" style="1" customWidth="1"/>
    <col min="3" max="3" width="18.7109375" style="1" bestFit="1" customWidth="1"/>
    <col min="4" max="4" width="1.42578125" style="1" customWidth="1"/>
    <col min="5" max="5" width="24.42578125" style="1" bestFit="1" customWidth="1"/>
    <col min="6" max="6" width="1.42578125" style="1" customWidth="1"/>
    <col min="7" max="7" width="24" style="1" bestFit="1" customWidth="1"/>
    <col min="8" max="8" width="1.42578125" style="1" customWidth="1"/>
    <col min="9" max="9" width="24" style="1" bestFit="1" customWidth="1"/>
    <col min="10" max="10" width="1.42578125" style="1" customWidth="1"/>
    <col min="11" max="11" width="18.7109375" style="1" bestFit="1" customWidth="1"/>
    <col min="12" max="12" width="1.42578125" style="1" customWidth="1"/>
    <col min="13" max="13" width="24.42578125" style="1" bestFit="1" customWidth="1"/>
    <col min="14" max="14" width="1.42578125" style="1" customWidth="1"/>
    <col min="15" max="15" width="24.42578125" style="1" bestFit="1" customWidth="1"/>
    <col min="16" max="16" width="1.42578125" style="1" customWidth="1"/>
    <col min="17" max="17" width="24" style="1" bestFit="1" customWidth="1"/>
    <col min="18" max="16384" width="9.140625" style="1"/>
  </cols>
  <sheetData>
    <row r="1" spans="1:17" ht="20.100000000000001" customHeight="1" x14ac:dyDescent="0.45">
      <c r="A1" s="40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5">
      <c r="A2" s="40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21" x14ac:dyDescent="0.45">
      <c r="A5" s="41" t="s">
        <v>121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45">
      <c r="C7" s="42" t="s">
        <v>94</v>
      </c>
      <c r="D7" s="43"/>
      <c r="E7" s="43"/>
      <c r="F7" s="43"/>
      <c r="G7" s="43"/>
      <c r="H7" s="43"/>
      <c r="I7" s="43"/>
      <c r="K7" s="42" t="s">
        <v>6</v>
      </c>
      <c r="L7" s="43"/>
      <c r="M7" s="43"/>
      <c r="N7" s="43"/>
      <c r="O7" s="43"/>
      <c r="P7" s="43"/>
      <c r="Q7" s="43"/>
    </row>
    <row r="8" spans="1:17" ht="42" x14ac:dyDescent="0.45">
      <c r="A8" s="11" t="s">
        <v>82</v>
      </c>
      <c r="C8" s="3" t="s">
        <v>8</v>
      </c>
      <c r="E8" s="3" t="s">
        <v>10</v>
      </c>
      <c r="G8" s="3" t="s">
        <v>118</v>
      </c>
      <c r="I8" s="3" t="s">
        <v>122</v>
      </c>
      <c r="K8" s="3" t="s">
        <v>8</v>
      </c>
      <c r="M8" s="3" t="s">
        <v>10</v>
      </c>
      <c r="O8" s="3" t="s">
        <v>118</v>
      </c>
      <c r="Q8" s="3" t="s">
        <v>122</v>
      </c>
    </row>
    <row r="9" spans="1:17" ht="18.75" x14ac:dyDescent="0.45">
      <c r="A9" s="6" t="s">
        <v>29</v>
      </c>
      <c r="C9" s="8">
        <v>24920</v>
      </c>
      <c r="E9" s="8">
        <v>24901933000</v>
      </c>
      <c r="G9" s="8">
        <v>24901933000</v>
      </c>
      <c r="I9" s="21" t="s">
        <v>110</v>
      </c>
      <c r="K9" s="8">
        <v>24920</v>
      </c>
      <c r="M9" s="8">
        <v>24901933000</v>
      </c>
      <c r="O9" s="8">
        <v>24901933000</v>
      </c>
      <c r="Q9" s="16" t="s">
        <v>110</v>
      </c>
    </row>
    <row r="10" spans="1:17" ht="18.75" x14ac:dyDescent="0.45">
      <c r="A10" s="6" t="s">
        <v>35</v>
      </c>
      <c r="C10" s="8">
        <v>2100</v>
      </c>
      <c r="E10" s="8">
        <v>2098477500</v>
      </c>
      <c r="G10" s="8">
        <v>2098477500</v>
      </c>
      <c r="I10" s="25" t="s">
        <v>110</v>
      </c>
      <c r="K10" s="8">
        <v>2100</v>
      </c>
      <c r="M10" s="8">
        <v>2098477500</v>
      </c>
      <c r="O10" s="8">
        <v>2098477500</v>
      </c>
      <c r="Q10" s="23" t="s">
        <v>110</v>
      </c>
    </row>
    <row r="11" spans="1:17" ht="18.75" x14ac:dyDescent="0.45">
      <c r="A11" s="6" t="s">
        <v>38</v>
      </c>
      <c r="C11" s="8">
        <v>16000</v>
      </c>
      <c r="E11" s="8">
        <v>14519545692</v>
      </c>
      <c r="G11" s="8">
        <v>13169804964</v>
      </c>
      <c r="I11" s="25">
        <v>1349740728</v>
      </c>
      <c r="K11" s="8">
        <v>16000</v>
      </c>
      <c r="M11" s="8">
        <v>14519545692</v>
      </c>
      <c r="O11" s="8">
        <v>10319233128</v>
      </c>
      <c r="Q11" s="24">
        <v>4200312564</v>
      </c>
    </row>
    <row r="12" spans="1:17" ht="18.75" x14ac:dyDescent="0.45">
      <c r="A12" s="6" t="s">
        <v>43</v>
      </c>
      <c r="C12" s="8">
        <v>2810</v>
      </c>
      <c r="E12" s="8">
        <v>2828559157</v>
      </c>
      <c r="G12" s="8">
        <v>2828559157</v>
      </c>
      <c r="I12" s="25" t="s">
        <v>110</v>
      </c>
      <c r="K12" s="8">
        <v>2810</v>
      </c>
      <c r="M12" s="8">
        <v>2828559157</v>
      </c>
      <c r="O12" s="8">
        <v>2759048039</v>
      </c>
      <c r="Q12" s="24">
        <v>69511118</v>
      </c>
    </row>
    <row r="13" spans="1:17" ht="18.75" x14ac:dyDescent="0.45">
      <c r="A13" s="6" t="s">
        <v>47</v>
      </c>
      <c r="C13" s="8">
        <v>19000</v>
      </c>
      <c r="E13" s="8">
        <v>18986225000</v>
      </c>
      <c r="G13" s="8">
        <v>18986225000</v>
      </c>
      <c r="I13" s="25" t="s">
        <v>110</v>
      </c>
      <c r="K13" s="8">
        <v>19000</v>
      </c>
      <c r="M13" s="8">
        <v>18986225000</v>
      </c>
      <c r="O13" s="8">
        <v>18986225000</v>
      </c>
      <c r="Q13" s="23" t="s">
        <v>110</v>
      </c>
    </row>
    <row r="14" spans="1:17" ht="18.75" x14ac:dyDescent="0.45">
      <c r="A14" s="6" t="s">
        <v>16</v>
      </c>
      <c r="C14" s="8">
        <v>1984617630</v>
      </c>
      <c r="E14" s="8">
        <v>10550141585598</v>
      </c>
      <c r="G14" s="8">
        <v>11985635087068</v>
      </c>
      <c r="I14" s="25">
        <v>-1435493501470</v>
      </c>
      <c r="K14" s="8">
        <v>1984617630</v>
      </c>
      <c r="M14" s="8">
        <v>10550141585598</v>
      </c>
      <c r="O14" s="8">
        <v>14491493759125</v>
      </c>
      <c r="Q14" s="25">
        <v>-3941352173527</v>
      </c>
    </row>
    <row r="15" spans="1:17" ht="18.75" x14ac:dyDescent="0.45">
      <c r="A15" s="6" t="s">
        <v>50</v>
      </c>
      <c r="C15" s="8">
        <v>20500</v>
      </c>
      <c r="E15" s="8">
        <v>17074362106</v>
      </c>
      <c r="G15" s="8">
        <v>16664659356</v>
      </c>
      <c r="I15" s="25">
        <v>409702750</v>
      </c>
      <c r="K15" s="8">
        <v>20500</v>
      </c>
      <c r="M15" s="8">
        <v>17074362106</v>
      </c>
      <c r="O15" s="8">
        <v>14954150376</v>
      </c>
      <c r="Q15" s="25">
        <v>2120211730</v>
      </c>
    </row>
    <row r="16" spans="1:17" ht="19.5" thickBot="1" x14ac:dyDescent="0.5">
      <c r="A16" s="4" t="s">
        <v>17</v>
      </c>
      <c r="C16" s="4">
        <f>SUM(C9:$C$15)</f>
        <v>1984702960</v>
      </c>
      <c r="E16" s="4">
        <f>SUM(E9:$E$15)</f>
        <v>10630550688053</v>
      </c>
      <c r="G16" s="4">
        <f>SUM(G9:$G$15)</f>
        <v>12064284746045</v>
      </c>
      <c r="I16" s="26">
        <f>SUM(I9:$I$15)</f>
        <v>-1433734057992</v>
      </c>
      <c r="K16" s="4">
        <f>SUM(K9:$K$15)</f>
        <v>1984702960</v>
      </c>
      <c r="M16" s="4">
        <f>SUM(M9:$M$15)</f>
        <v>10630550688053</v>
      </c>
      <c r="O16" s="4">
        <f>SUM(O9:$O$15)</f>
        <v>14565512826168</v>
      </c>
      <c r="Q16" s="26">
        <f>SUM(Q9:$Q$15)</f>
        <v>-3934962138115</v>
      </c>
    </row>
    <row r="17" spans="1:17" ht="19.5" thickTop="1" x14ac:dyDescent="0.45">
      <c r="C17" s="5"/>
      <c r="E17" s="5"/>
      <c r="G17" s="5"/>
      <c r="I17" s="5"/>
      <c r="K17" s="5"/>
      <c r="M17" s="5"/>
      <c r="O17" s="5"/>
      <c r="Q17" s="22"/>
    </row>
    <row r="19" spans="1:17" ht="18.75" x14ac:dyDescent="0.45">
      <c r="A19" s="47" t="s">
        <v>120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9"/>
    </row>
  </sheetData>
  <sheetProtection algorithmName="SHA-512" hashValue="6l/ajXVFnY8gQoy+TO2G1V8+fING+sBsZEbP+xRJyoh1hrboPN1hVDsu/evqtwSxABGmg4wg7o/nr0v+LGmcZg==" saltValue="vqzDDuC0LkAPMuP4e44gRA==" spinCount="100000" sheet="1" objects="1" scenario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2022-08-24T12:52:59Z</dcterms:created>
  <dcterms:modified xsi:type="dcterms:W3CDTF">2022-08-31T13:04:22Z</dcterms:modified>
</cp:coreProperties>
</file>