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مهر 1401\"/>
    </mc:Choice>
  </mc:AlternateContent>
  <bookViews>
    <workbookView xWindow="0" yWindow="0" windowWidth="28800" windowHeight="12330" activeTab="11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AG19" i="4" l="1"/>
  <c r="I12" i="15" l="1"/>
  <c r="K11" i="15" s="1"/>
  <c r="E12" i="15"/>
  <c r="G11" i="15" s="1"/>
  <c r="K9" i="15"/>
  <c r="Q18" i="14"/>
  <c r="O18" i="14"/>
  <c r="M18" i="14"/>
  <c r="K18" i="14"/>
  <c r="I18" i="14"/>
  <c r="G18" i="14"/>
  <c r="E18" i="14"/>
  <c r="C18" i="14"/>
  <c r="S11" i="13"/>
  <c r="Q11" i="13"/>
  <c r="O11" i="13"/>
  <c r="M11" i="13"/>
  <c r="K11" i="13"/>
  <c r="I11" i="13"/>
  <c r="G11" i="13"/>
  <c r="E11" i="13"/>
  <c r="Q19" i="12"/>
  <c r="O19" i="12"/>
  <c r="M19" i="12"/>
  <c r="K19" i="12"/>
  <c r="I19" i="12"/>
  <c r="G19" i="12"/>
  <c r="E19" i="12"/>
  <c r="C19" i="12"/>
  <c r="Q15" i="11"/>
  <c r="O15" i="11"/>
  <c r="M15" i="11"/>
  <c r="K15" i="11"/>
  <c r="I15" i="11"/>
  <c r="G15" i="11"/>
  <c r="E15" i="11"/>
  <c r="C15" i="11"/>
  <c r="S21" i="10"/>
  <c r="O21" i="10"/>
  <c r="M21" i="10"/>
  <c r="I21" i="10"/>
  <c r="S10" i="9"/>
  <c r="Q10" i="9"/>
  <c r="O10" i="9"/>
  <c r="E11" i="8"/>
  <c r="G10" i="8"/>
  <c r="G9" i="8"/>
  <c r="G8" i="8"/>
  <c r="S14" i="6"/>
  <c r="Q14" i="6"/>
  <c r="O14" i="6"/>
  <c r="M14" i="6"/>
  <c r="K14" i="6"/>
  <c r="AE19" i="4"/>
  <c r="AC19" i="4"/>
  <c r="AA19" i="4"/>
  <c r="Y19" i="4"/>
  <c r="W19" i="4"/>
  <c r="V19" i="4"/>
  <c r="T19" i="4"/>
  <c r="S19" i="4"/>
  <c r="Q19" i="4"/>
  <c r="O19" i="4"/>
  <c r="M19" i="4"/>
  <c r="W13" i="2"/>
  <c r="U13" i="2"/>
  <c r="S13" i="2"/>
  <c r="Q13" i="2"/>
  <c r="O13" i="2"/>
  <c r="M13" i="2"/>
  <c r="L13" i="2"/>
  <c r="J13" i="2"/>
  <c r="I13" i="2"/>
  <c r="G13" i="2"/>
  <c r="E13" i="2"/>
  <c r="C13" i="2"/>
  <c r="K12" i="15" l="1"/>
  <c r="K10" i="15"/>
  <c r="U9" i="13"/>
  <c r="U10" i="13"/>
  <c r="G11" i="8"/>
  <c r="I11" i="8"/>
  <c r="G10" i="15"/>
  <c r="G9" i="15"/>
  <c r="U11" i="13" l="1"/>
  <c r="G12" i="15"/>
</calcChain>
</file>

<file path=xl/sharedStrings.xml><?xml version="1.0" encoding="utf-8"?>
<sst xmlns="http://schemas.openxmlformats.org/spreadsheetml/2006/main" count="465" uniqueCount="153">
  <si>
    <t>‫بازارگردانی صنعت مس</t>
  </si>
  <si>
    <t>‫صورت وضعیت پورتفوی</t>
  </si>
  <si>
    <t>‫برای ماه منتهی به 1401/07/30</t>
  </si>
  <si>
    <t>‫1- سرمایه گذاری ها</t>
  </si>
  <si>
    <t>‫1-1- سرمایه گذاری در سهام و حق تقدم سهام</t>
  </si>
  <si>
    <t>‫1401/06/31</t>
  </si>
  <si>
    <t>‫تغییرات طی دوره</t>
  </si>
  <si>
    <t>‫1401/07/30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</si>
  <si>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</si>
  <si>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</si>
  <si>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</si>
  <si>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</si>
  <si>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</si>
  <si>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</si>
  <si>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</si>
  <si>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</si>
  <si>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</si>
  <si>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</si>
  <si>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</si>
  <si>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</si>
  <si>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</si>
  <si>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</si>
  <si>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</si>
  <si>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</si>
  <si>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</si>
  <si>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</si>
  <si>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</si>
  <si>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</si>
  <si>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</si>
  <si>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</si>
  <si>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</si>
  <si>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</si>
  <si>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</si>
  <si>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</si>
  <si>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</si>
  <si>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</si>
  <si>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</si>
  <si>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</si>
  <si>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</si>
  <si>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دولت106-ش.خ020624</t>
  </si>
  <si>
    <t>‫فرابورس</t>
  </si>
  <si>
    <t>‫1401/03/24</t>
  </si>
  <si>
    <t>‫1402/06/24</t>
  </si>
  <si>
    <t>‫18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</si>
  <si>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</si>
  <si>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</si>
  <si>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</si>
  <si>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</si>
  <si>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</si>
  <si>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</si>
  <si>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</si>
  <si>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</si>
  <si>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</si>
  <si>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</si>
  <si>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</si>
  <si>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</si>
  <si>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</si>
  <si>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</si>
  <si>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</si>
  <si>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</si>
  <si>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</si>
  <si>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</si>
  <si>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</si>
  <si>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</si>
  <si>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</si>
  <si>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</si>
  <si>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</si>
  <si>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</si>
  <si>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</si>
  <si>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</si>
  <si>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</si>
  <si>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</si>
  <si>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</si>
  <si>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</si>
  <si>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</si>
  <si>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</si>
  <si>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</si>
  <si>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</si>
  <si>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</si>
  <si>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</si>
  <si>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</si>
  <si>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</si>
  <si>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</si>
  <si>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</si>
  <si>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</si>
  <si>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</si>
  <si>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</si>
  <si>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</si>
  <si>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</si>
  <si>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</si>
  <si>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</si>
  <si>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</si>
  <si>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</si>
  <si>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</si>
  <si>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</si>
  <si>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</si>
  <si>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</si>
  <si>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</si>
  <si>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</si>
  <si>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</si>
  <si>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</si>
  <si>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</si>
  <si>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</si>
  <si>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</si>
  <si>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</si>
  <si>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</si>
  <si>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</si>
  <si>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</si>
  <si>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</si>
  <si>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</si>
  <si>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</si>
  <si>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</si>
  <si>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</si>
  <si>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</si>
  <si>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</si>
  <si>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</si>
  <si>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‫1401/12/10</t>
  </si>
  <si>
    <t>‫1401/09/20</t>
  </si>
  <si>
    <t>‫كوتاه مدت-104456340-تجارت</t>
  </si>
  <si>
    <t>‫1401/07/01</t>
  </si>
  <si>
    <t>‫-</t>
  </si>
  <si>
    <t>‫كوتاه مدت-3088100146819221-پاسارگاد</t>
  </si>
  <si>
    <t>‫كوتاه مدت-70020217-شهر</t>
  </si>
  <si>
    <t>‫1401/09/24</t>
  </si>
  <si>
    <t>‫1401/12/01</t>
  </si>
  <si>
    <t>‫1401/12/25</t>
  </si>
  <si>
    <t>‫1401/11/20</t>
  </si>
  <si>
    <t>‫1401/09/28</t>
  </si>
  <si>
    <t>‫1401/09/27</t>
  </si>
  <si>
    <t>‫1401/11/05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</si>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</sst>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%;\(0.00%\);\-"/>
    <numFmt numFmtId="165" formatCode="#,###;\(#,###\);\-"/>
    <numFmt numFmtId="166" formatCode="0%;\(0%\);\-"/>
  </numFmts>
  <fonts count="80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1"/>
      <color theme="0" tint="-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9" fontId="803" fillId="0" borderId="0" applyFont="0" applyFill="0" applyBorder="0" applyAlignment="0" applyProtection="0"/>
  </cellStyleXfs>
  <cellXfs count="823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center" vertical="center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10" fontId="47" fillId="0" borderId="0" xfId="0" applyNumberFormat="1" applyFont="1" applyAlignment="1">
      <alignment horizontal="center" vertical="center"/>
    </xf>
    <xf numFmtId="37" fontId="48" fillId="0" borderId="3" xfId="0" applyNumberFormat="1" applyFont="1" applyBorder="1" applyAlignment="1">
      <alignment horizontal="center" vertical="center"/>
    </xf>
    <xf numFmtId="37" fontId="49" fillId="0" borderId="3" xfId="0" applyNumberFormat="1" applyFont="1" applyBorder="1" applyAlignment="1">
      <alignment horizontal="center" vertical="center"/>
    </xf>
    <xf numFmtId="37" fontId="50" fillId="0" borderId="3" xfId="0" applyNumberFormat="1" applyFont="1" applyBorder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3" fillId="0" borderId="3" xfId="0" applyNumberFormat="1" applyFont="1" applyBorder="1" applyAlignment="1">
      <alignment horizontal="center" vertical="center"/>
    </xf>
    <xf numFmtId="37" fontId="54" fillId="0" borderId="3" xfId="0" applyNumberFormat="1" applyFont="1" applyBorder="1" applyAlignment="1">
      <alignment horizontal="center" vertical="center"/>
    </xf>
    <xf numFmtId="37" fontId="55" fillId="0" borderId="3" xfId="0" applyNumberFormat="1" applyFont="1" applyBorder="1" applyAlignment="1">
      <alignment horizontal="center" vertical="center"/>
    </xf>
    <xf numFmtId="37" fontId="56" fillId="0" borderId="3" xfId="0" applyNumberFormat="1" applyFont="1" applyBorder="1" applyAlignment="1">
      <alignment horizontal="center" vertical="center"/>
    </xf>
    <xf numFmtId="37" fontId="57" fillId="0" borderId="3" xfId="0" applyNumberFormat="1" applyFont="1" applyBorder="1" applyAlignment="1">
      <alignment horizontal="center" vertical="center"/>
    </xf>
    <xf numFmtId="37" fontId="58" fillId="0" borderId="3" xfId="0" applyNumberFormat="1" applyFont="1" applyBorder="1" applyAlignment="1">
      <alignment horizontal="center" vertical="center"/>
    </xf>
    <xf numFmtId="37" fontId="59" fillId="0" borderId="3" xfId="0" applyNumberFormat="1" applyFont="1" applyBorder="1" applyAlignment="1">
      <alignment horizontal="center" vertical="center"/>
    </xf>
    <xf numFmtId="10" fontId="60" fillId="0" borderId="3" xfId="0" applyNumberFormat="1" applyFont="1" applyBorder="1" applyAlignment="1">
      <alignment horizontal="center" vertical="center"/>
    </xf>
    <xf numFmtId="37" fontId="61" fillId="0" borderId="4" xfId="0" applyNumberFormat="1" applyFont="1" applyBorder="1" applyAlignment="1">
      <alignment horizontal="center" vertical="center"/>
    </xf>
    <xf numFmtId="37" fontId="62" fillId="0" borderId="4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7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6" fillId="0" borderId="0" xfId="0" applyNumberFormat="1" applyFont="1" applyAlignment="1">
      <alignment horizontal="right" vertical="center" wrapText="1"/>
    </xf>
    <xf numFmtId="37" fontId="117" fillId="0" borderId="0" xfId="0" applyNumberFormat="1" applyFont="1" applyAlignment="1">
      <alignment horizontal="right" vertical="center" wrapText="1"/>
    </xf>
    <xf numFmtId="37" fontId="126" fillId="0" borderId="0" xfId="0" applyNumberFormat="1" applyFont="1" applyAlignment="1">
      <alignment horizontal="right" vertical="center" wrapText="1"/>
    </xf>
    <xf numFmtId="37" fontId="131" fillId="0" borderId="0" xfId="0" applyNumberFormat="1" applyFont="1" applyAlignment="1">
      <alignment horizontal="right" vertical="center" wrapText="1"/>
    </xf>
    <xf numFmtId="37" fontId="142" fillId="0" borderId="0" xfId="0" applyNumberFormat="1" applyFont="1" applyAlignment="1">
      <alignment horizontal="right" vertical="center" wrapText="1"/>
    </xf>
    <xf numFmtId="37" fontId="151" fillId="0" borderId="0" xfId="0" applyNumberFormat="1" applyFont="1" applyAlignment="1">
      <alignment horizontal="right" vertical="center" wrapText="1"/>
    </xf>
    <xf numFmtId="37" fontId="162" fillId="0" borderId="0" xfId="0" applyNumberFormat="1" applyFont="1" applyAlignment="1">
      <alignment horizontal="right" vertical="center" wrapText="1"/>
    </xf>
    <xf numFmtId="37" fontId="171" fillId="0" borderId="0" xfId="0" applyNumberFormat="1" applyFont="1" applyAlignment="1">
      <alignment horizontal="right" vertical="center" wrapText="1"/>
    </xf>
    <xf numFmtId="37" fontId="180" fillId="0" borderId="0" xfId="0" applyNumberFormat="1" applyFont="1" applyAlignment="1">
      <alignment horizontal="right" vertical="center" wrapText="1"/>
    </xf>
    <xf numFmtId="37" fontId="189" fillId="0" borderId="3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4" fillId="0" borderId="4" xfId="0" applyNumberFormat="1" applyFont="1" applyBorder="1" applyAlignment="1">
      <alignment horizontal="center" vertical="center"/>
    </xf>
    <xf numFmtId="37" fontId="205" fillId="0" borderId="4" xfId="0" applyNumberFormat="1" applyFont="1" applyBorder="1" applyAlignment="1">
      <alignment horizontal="center" vertical="center"/>
    </xf>
    <xf numFmtId="37" fontId="206" fillId="0" borderId="4" xfId="0" applyNumberFormat="1" applyFont="1" applyBorder="1" applyAlignment="1">
      <alignment horizontal="center" vertical="center"/>
    </xf>
    <xf numFmtId="37" fontId="207" fillId="0" borderId="4" xfId="0" applyNumberFormat="1" applyFont="1" applyBorder="1" applyAlignment="1">
      <alignment horizontal="center" vertical="center"/>
    </xf>
    <xf numFmtId="37" fontId="208" fillId="0" borderId="4" xfId="0" applyNumberFormat="1" applyFont="1" applyBorder="1" applyAlignment="1">
      <alignment horizontal="center" vertical="center"/>
    </xf>
    <xf numFmtId="37" fontId="209" fillId="0" borderId="4" xfId="0" applyNumberFormat="1" applyFont="1" applyBorder="1" applyAlignment="1">
      <alignment horizontal="center" vertical="center"/>
    </xf>
    <xf numFmtId="37" fontId="210" fillId="0" borderId="4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/>
    </xf>
    <xf numFmtId="37" fontId="222" fillId="0" borderId="1" xfId="0" applyNumberFormat="1" applyFont="1" applyBorder="1" applyAlignment="1">
      <alignment horizontal="center" vertical="center"/>
    </xf>
    <xf numFmtId="37" fontId="223" fillId="0" borderId="1" xfId="0" applyNumberFormat="1" applyFont="1" applyBorder="1" applyAlignment="1">
      <alignment horizontal="center" vertical="center"/>
    </xf>
    <xf numFmtId="37" fontId="224" fillId="0" borderId="1" xfId="0" applyNumberFormat="1" applyFont="1" applyBorder="1" applyAlignment="1">
      <alignment horizontal="center" vertical="center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1" xfId="0" applyNumberFormat="1" applyFont="1" applyBorder="1" applyAlignment="1">
      <alignment horizontal="center" vertical="center" wrapText="1"/>
    </xf>
    <xf numFmtId="37" fontId="227" fillId="0" borderId="1" xfId="0" applyNumberFormat="1" applyFont="1" applyBorder="1" applyAlignment="1">
      <alignment horizontal="center" vertical="center"/>
    </xf>
    <xf numFmtId="37" fontId="228" fillId="0" borderId="1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 wrapText="1"/>
    </xf>
    <xf numFmtId="37" fontId="232" fillId="0" borderId="0" xfId="0" applyNumberFormat="1" applyFont="1" applyAlignment="1">
      <alignment horizontal="right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10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right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10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right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center" vertical="center"/>
    </xf>
    <xf numFmtId="10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right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10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10" fontId="264" fillId="0" borderId="0" xfId="0" applyNumberFormat="1" applyFont="1" applyAlignment="1">
      <alignment horizontal="center" vertical="center"/>
    </xf>
    <xf numFmtId="37" fontId="265" fillId="0" borderId="3" xfId="0" applyNumberFormat="1" applyFont="1" applyBorder="1" applyAlignment="1">
      <alignment horizontal="center" vertical="center"/>
    </xf>
    <xf numFmtId="37" fontId="266" fillId="0" borderId="3" xfId="0" applyNumberFormat="1" applyFont="1" applyBorder="1" applyAlignment="1">
      <alignment horizontal="center" vertical="center"/>
    </xf>
    <xf numFmtId="37" fontId="267" fillId="0" borderId="3" xfId="0" applyNumberFormat="1" applyFont="1" applyBorder="1" applyAlignment="1">
      <alignment horizontal="center" vertical="center"/>
    </xf>
    <xf numFmtId="37" fontId="268" fillId="0" borderId="3" xfId="0" applyNumberFormat="1" applyFont="1" applyBorder="1" applyAlignment="1">
      <alignment horizontal="center" vertical="center"/>
    </xf>
    <xf numFmtId="37" fontId="269" fillId="0" borderId="3" xfId="0" applyNumberFormat="1" applyFont="1" applyBorder="1" applyAlignment="1">
      <alignment horizontal="center" vertical="center"/>
    </xf>
    <xf numFmtId="10" fontId="270" fillId="0" borderId="3" xfId="0" applyNumberFormat="1" applyFont="1" applyBorder="1" applyAlignment="1">
      <alignment horizontal="center" vertical="center"/>
    </xf>
    <xf numFmtId="37" fontId="271" fillId="0" borderId="4" xfId="0" applyNumberFormat="1" applyFont="1" applyBorder="1" applyAlignment="1">
      <alignment horizontal="center" vertical="center"/>
    </xf>
    <xf numFmtId="37" fontId="272" fillId="0" borderId="4" xfId="0" applyNumberFormat="1" applyFont="1" applyBorder="1" applyAlignment="1">
      <alignment horizontal="center" vertical="center"/>
    </xf>
    <xf numFmtId="37" fontId="273" fillId="0" borderId="4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80" fillId="0" borderId="1" xfId="0" applyNumberFormat="1" applyFont="1" applyBorder="1" applyAlignment="1">
      <alignment horizontal="center" vertical="center"/>
    </xf>
    <xf numFmtId="37" fontId="281" fillId="0" borderId="1" xfId="0" applyNumberFormat="1" applyFont="1" applyBorder="1" applyAlignment="1">
      <alignment horizontal="center" vertical="center"/>
    </xf>
    <xf numFmtId="37" fontId="282" fillId="0" borderId="1" xfId="0" applyNumberFormat="1" applyFont="1" applyBorder="1" applyAlignment="1">
      <alignment horizontal="center" vertical="center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0" xfId="0" applyNumberFormat="1" applyFont="1" applyAlignment="1">
      <alignment horizontal="right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right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right" vertical="center"/>
    </xf>
    <xf numFmtId="37" fontId="290" fillId="0" borderId="0" xfId="0" applyNumberFormat="1" applyFont="1" applyAlignment="1">
      <alignment horizontal="center" vertical="center"/>
    </xf>
    <xf numFmtId="37" fontId="291" fillId="0" borderId="1" xfId="0" applyNumberFormat="1" applyFont="1" applyBorder="1" applyAlignment="1">
      <alignment horizontal="center" vertical="center"/>
    </xf>
    <xf numFmtId="37" fontId="292" fillId="0" borderId="3" xfId="0" applyNumberFormat="1" applyFont="1" applyBorder="1" applyAlignment="1">
      <alignment horizontal="center" vertical="center"/>
    </xf>
    <xf numFmtId="37" fontId="294" fillId="0" borderId="4" xfId="0" applyNumberFormat="1" applyFont="1" applyBorder="1" applyAlignment="1">
      <alignment horizontal="center" vertical="center"/>
    </xf>
    <xf numFmtId="37" fontId="295" fillId="0" borderId="4" xfId="0" applyNumberFormat="1" applyFont="1" applyBorder="1" applyAlignment="1">
      <alignment horizontal="center" vertical="center"/>
    </xf>
    <xf numFmtId="37" fontId="296" fillId="0" borderId="4" xfId="0" applyNumberFormat="1" applyFont="1" applyBorder="1" applyAlignment="1">
      <alignment horizontal="center" vertical="center"/>
    </xf>
    <xf numFmtId="37" fontId="304" fillId="0" borderId="1" xfId="0" applyNumberFormat="1" applyFont="1" applyBorder="1" applyAlignment="1">
      <alignment horizontal="center" vertical="center"/>
    </xf>
    <xf numFmtId="37" fontId="305" fillId="0" borderId="1" xfId="0" applyNumberFormat="1" applyFont="1" applyBorder="1" applyAlignment="1">
      <alignment horizontal="center" vertical="center" wrapText="1"/>
    </xf>
    <xf numFmtId="37" fontId="306" fillId="0" borderId="1" xfId="0" applyNumberFormat="1" applyFont="1" applyBorder="1" applyAlignment="1">
      <alignment horizontal="center" vertical="center" wrapText="1"/>
    </xf>
    <xf numFmtId="37" fontId="307" fillId="0" borderId="1" xfId="0" applyNumberFormat="1" applyFont="1" applyBorder="1" applyAlignment="1">
      <alignment horizontal="center" vertical="center" wrapText="1"/>
    </xf>
    <xf numFmtId="37" fontId="308" fillId="0" borderId="1" xfId="0" applyNumberFormat="1" applyFont="1" applyBorder="1" applyAlignment="1">
      <alignment horizontal="center" vertical="center" wrapText="1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1" xfId="0" applyNumberFormat="1" applyFont="1" applyBorder="1" applyAlignment="1">
      <alignment horizontal="center" vertical="center" wrapText="1"/>
    </xf>
    <xf numFmtId="37" fontId="313" fillId="0" borderId="1" xfId="0" applyNumberFormat="1" applyFont="1" applyBorder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37" fontId="320" fillId="0" borderId="3" xfId="0" applyNumberFormat="1" applyFont="1" applyBorder="1" applyAlignment="1">
      <alignment horizontal="center" vertical="center"/>
    </xf>
    <xf numFmtId="37" fontId="321" fillId="0" borderId="3" xfId="0" applyNumberFormat="1" applyFont="1" applyBorder="1" applyAlignment="1">
      <alignment horizontal="center" vertical="center"/>
    </xf>
    <xf numFmtId="37" fontId="322" fillId="0" borderId="3" xfId="0" applyNumberFormat="1" applyFont="1" applyBorder="1" applyAlignment="1">
      <alignment horizontal="center" vertical="center"/>
    </xf>
    <xf numFmtId="37" fontId="323" fillId="0" borderId="3" xfId="0" applyNumberFormat="1" applyFont="1" applyBorder="1" applyAlignment="1">
      <alignment horizontal="center" vertical="center"/>
    </xf>
    <xf numFmtId="37" fontId="324" fillId="0" borderId="4" xfId="0" applyNumberFormat="1" applyFont="1" applyBorder="1" applyAlignment="1">
      <alignment horizontal="center" vertical="center"/>
    </xf>
    <xf numFmtId="37" fontId="325" fillId="0" borderId="4" xfId="0" applyNumberFormat="1" applyFont="1" applyBorder="1" applyAlignment="1">
      <alignment horizontal="center" vertical="center"/>
    </xf>
    <xf numFmtId="37" fontId="326" fillId="0" borderId="4" xfId="0" applyNumberFormat="1" applyFont="1" applyBorder="1" applyAlignment="1">
      <alignment horizontal="center" vertical="center"/>
    </xf>
    <xf numFmtId="37" fontId="327" fillId="0" borderId="4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1" xfId="0" applyNumberFormat="1" applyFont="1" applyBorder="1" applyAlignment="1">
      <alignment horizontal="center" vertical="center" wrapText="1"/>
    </xf>
    <xf numFmtId="37" fontId="338" fillId="0" borderId="1" xfId="0" applyNumberFormat="1" applyFont="1" applyBorder="1" applyAlignment="1">
      <alignment horizontal="center" vertical="center" wrapText="1"/>
    </xf>
    <xf numFmtId="37" fontId="339" fillId="0" borderId="1" xfId="0" applyNumberFormat="1" applyFont="1" applyBorder="1" applyAlignment="1">
      <alignment horizontal="center" vertical="center" wrapText="1"/>
    </xf>
    <xf numFmtId="37" fontId="340" fillId="0" borderId="1" xfId="0" applyNumberFormat="1" applyFont="1" applyBorder="1" applyAlignment="1">
      <alignment horizontal="center" vertical="center" wrapText="1"/>
    </xf>
    <xf numFmtId="37" fontId="341" fillId="0" borderId="1" xfId="0" applyNumberFormat="1" applyFont="1" applyBorder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 wrapText="1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/>
    </xf>
    <xf numFmtId="37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3" xfId="0" applyNumberFormat="1" applyFont="1" applyBorder="1" applyAlignment="1">
      <alignment horizontal="center" vertical="center"/>
    </xf>
    <xf numFmtId="37" fontId="407" fillId="0" borderId="3" xfId="0" applyNumberFormat="1" applyFont="1" applyBorder="1" applyAlignment="1">
      <alignment horizontal="center" vertical="center"/>
    </xf>
    <xf numFmtId="37" fontId="408" fillId="0" borderId="3" xfId="0" applyNumberFormat="1" applyFont="1" applyBorder="1" applyAlignment="1">
      <alignment horizontal="center" vertical="center"/>
    </xf>
    <xf numFmtId="37" fontId="409" fillId="0" borderId="3" xfId="0" applyNumberFormat="1" applyFont="1" applyBorder="1" applyAlignment="1">
      <alignment horizontal="center" vertical="center"/>
    </xf>
    <xf numFmtId="37" fontId="410" fillId="0" borderId="3" xfId="0" applyNumberFormat="1" applyFont="1" applyBorder="1" applyAlignment="1">
      <alignment horizontal="center" vertical="center"/>
    </xf>
    <xf numFmtId="37" fontId="411" fillId="0" borderId="4" xfId="0" applyNumberFormat="1" applyFont="1" applyBorder="1" applyAlignment="1">
      <alignment horizontal="center" vertical="center"/>
    </xf>
    <xf numFmtId="37" fontId="412" fillId="0" borderId="4" xfId="0" applyNumberFormat="1" applyFont="1" applyBorder="1" applyAlignment="1">
      <alignment horizontal="center" vertical="center"/>
    </xf>
    <xf numFmtId="37" fontId="413" fillId="0" borderId="4" xfId="0" applyNumberFormat="1" applyFont="1" applyBorder="1" applyAlignment="1">
      <alignment horizontal="center" vertical="center"/>
    </xf>
    <xf numFmtId="37" fontId="414" fillId="0" borderId="4" xfId="0" applyNumberFormat="1" applyFont="1" applyBorder="1" applyAlignment="1">
      <alignment horizontal="center" vertical="center"/>
    </xf>
    <xf numFmtId="37" fontId="415" fillId="0" borderId="4" xfId="0" applyNumberFormat="1" applyFont="1" applyBorder="1" applyAlignment="1">
      <alignment horizontal="center" vertical="center"/>
    </xf>
    <xf numFmtId="37" fontId="416" fillId="0" borderId="4" xfId="0" applyNumberFormat="1" applyFont="1" applyBorder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1" xfId="0" applyNumberFormat="1" applyFont="1" applyBorder="1" applyAlignment="1">
      <alignment horizontal="center" vertical="center" wrapText="1"/>
    </xf>
    <xf numFmtId="37" fontId="426" fillId="0" borderId="1" xfId="0" applyNumberFormat="1" applyFont="1" applyBorder="1" applyAlignment="1">
      <alignment horizontal="center" vertical="center" wrapText="1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 wrapText="1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3" xfId="0" applyNumberFormat="1" applyFont="1" applyBorder="1" applyAlignment="1">
      <alignment horizontal="center" vertical="center"/>
    </xf>
    <xf numFmtId="37" fontId="479" fillId="0" borderId="3" xfId="0" applyNumberFormat="1" applyFont="1" applyBorder="1" applyAlignment="1">
      <alignment horizontal="center" vertical="center"/>
    </xf>
    <xf numFmtId="37" fontId="480" fillId="0" borderId="3" xfId="0" applyNumberFormat="1" applyFont="1" applyBorder="1" applyAlignment="1">
      <alignment horizontal="center" vertical="center"/>
    </xf>
    <xf numFmtId="37" fontId="481" fillId="0" borderId="3" xfId="0" applyNumberFormat="1" applyFont="1" applyBorder="1" applyAlignment="1">
      <alignment horizontal="center" vertical="center"/>
    </xf>
    <xf numFmtId="37" fontId="482" fillId="0" borderId="3" xfId="0" applyNumberFormat="1" applyFont="1" applyBorder="1" applyAlignment="1">
      <alignment horizontal="center" vertical="center"/>
    </xf>
    <xf numFmtId="37" fontId="483" fillId="0" borderId="3" xfId="0" applyNumberFormat="1" applyFont="1" applyBorder="1" applyAlignment="1">
      <alignment horizontal="center" vertical="center"/>
    </xf>
    <xf numFmtId="37" fontId="484" fillId="0" borderId="3" xfId="0" applyNumberFormat="1" applyFont="1" applyBorder="1" applyAlignment="1">
      <alignment horizontal="center" vertical="center"/>
    </xf>
    <xf numFmtId="37" fontId="485" fillId="0" borderId="3" xfId="0" applyNumberFormat="1" applyFont="1" applyBorder="1" applyAlignment="1">
      <alignment horizontal="center" vertical="center"/>
    </xf>
    <xf numFmtId="37" fontId="486" fillId="0" borderId="3" xfId="0" applyNumberFormat="1" applyFont="1" applyBorder="1" applyAlignment="1">
      <alignment horizontal="center" vertical="center"/>
    </xf>
    <xf numFmtId="37" fontId="487" fillId="0" borderId="4" xfId="0" applyNumberFormat="1" applyFont="1" applyBorder="1" applyAlignment="1">
      <alignment horizontal="center" vertical="center"/>
    </xf>
    <xf numFmtId="37" fontId="488" fillId="0" borderId="4" xfId="0" applyNumberFormat="1" applyFont="1" applyBorder="1" applyAlignment="1">
      <alignment horizontal="center" vertical="center"/>
    </xf>
    <xf numFmtId="37" fontId="489" fillId="0" borderId="4" xfId="0" applyNumberFormat="1" applyFont="1" applyBorder="1" applyAlignment="1">
      <alignment horizontal="center" vertical="center"/>
    </xf>
    <xf numFmtId="37" fontId="490" fillId="0" borderId="4" xfId="0" applyNumberFormat="1" applyFont="1" applyBorder="1" applyAlignment="1">
      <alignment horizontal="center" vertical="center"/>
    </xf>
    <xf numFmtId="37" fontId="491" fillId="0" borderId="4" xfId="0" applyNumberFormat="1" applyFont="1" applyBorder="1" applyAlignment="1">
      <alignment horizontal="center" vertical="center"/>
    </xf>
    <xf numFmtId="37" fontId="492" fillId="0" borderId="4" xfId="0" applyNumberFormat="1" applyFont="1" applyBorder="1" applyAlignment="1">
      <alignment horizontal="center" vertical="center"/>
    </xf>
    <xf numFmtId="37" fontId="493" fillId="0" borderId="4" xfId="0" applyNumberFormat="1" applyFont="1" applyBorder="1" applyAlignment="1">
      <alignment horizontal="center" vertical="center"/>
    </xf>
    <xf numFmtId="37" fontId="494" fillId="0" borderId="4" xfId="0" applyNumberFormat="1" applyFont="1" applyBorder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1" xfId="0" applyNumberFormat="1" applyFont="1" applyBorder="1" applyAlignment="1">
      <alignment horizontal="center" vertical="center" wrapText="1"/>
    </xf>
    <xf numFmtId="37" fontId="504" fillId="0" borderId="1" xfId="0" applyNumberFormat="1" applyFont="1" applyBorder="1" applyAlignment="1">
      <alignment horizontal="center" vertical="center" wrapText="1"/>
    </xf>
    <xf numFmtId="37" fontId="505" fillId="0" borderId="1" xfId="0" applyNumberFormat="1" applyFont="1" applyBorder="1" applyAlignment="1">
      <alignment horizontal="center" vertical="center" wrapText="1"/>
    </xf>
    <xf numFmtId="37" fontId="506" fillId="0" borderId="1" xfId="0" applyNumberFormat="1" applyFont="1" applyBorder="1" applyAlignment="1">
      <alignment horizontal="center" vertical="center" wrapText="1"/>
    </xf>
    <xf numFmtId="37" fontId="507" fillId="0" borderId="1" xfId="0" applyNumberFormat="1" applyFont="1" applyBorder="1" applyAlignment="1">
      <alignment horizontal="center" vertical="center" wrapText="1"/>
    </xf>
    <xf numFmtId="37" fontId="508" fillId="0" borderId="1" xfId="0" applyNumberFormat="1" applyFont="1" applyBorder="1" applyAlignment="1">
      <alignment horizontal="center" vertical="center" wrapText="1"/>
    </xf>
    <xf numFmtId="37" fontId="509" fillId="0" borderId="1" xfId="0" applyNumberFormat="1" applyFont="1" applyBorder="1" applyAlignment="1">
      <alignment horizontal="center" vertical="center" wrapText="1"/>
    </xf>
    <xf numFmtId="37" fontId="510" fillId="0" borderId="1" xfId="0" applyNumberFormat="1" applyFont="1" applyBorder="1" applyAlignment="1">
      <alignment horizontal="center" vertical="center" wrapText="1"/>
    </xf>
    <xf numFmtId="37" fontId="511" fillId="0" borderId="0" xfId="0" applyNumberFormat="1" applyFont="1" applyAlignment="1">
      <alignment horizontal="center" vertical="center" wrapText="1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 wrapText="1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 wrapText="1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 wrapText="1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 wrapText="1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 wrapText="1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 wrapText="1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 wrapText="1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 wrapText="1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 wrapText="1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3" xfId="0" applyNumberFormat="1" applyFont="1" applyBorder="1" applyAlignment="1">
      <alignment horizontal="center" vertical="center"/>
    </xf>
    <xf numFmtId="37" fontId="600" fillId="0" borderId="3" xfId="0" applyNumberFormat="1" applyFont="1" applyBorder="1" applyAlignment="1">
      <alignment horizontal="center" vertical="center"/>
    </xf>
    <xf numFmtId="37" fontId="601" fillId="0" borderId="3" xfId="0" applyNumberFormat="1" applyFont="1" applyBorder="1" applyAlignment="1">
      <alignment horizontal="center" vertical="center"/>
    </xf>
    <xf numFmtId="37" fontId="602" fillId="0" borderId="3" xfId="0" applyNumberFormat="1" applyFont="1" applyBorder="1" applyAlignment="1">
      <alignment horizontal="center" vertical="center"/>
    </xf>
    <xf numFmtId="37" fontId="603" fillId="0" borderId="3" xfId="0" applyNumberFormat="1" applyFont="1" applyBorder="1" applyAlignment="1">
      <alignment horizontal="center" vertical="center"/>
    </xf>
    <xf numFmtId="37" fontId="604" fillId="0" borderId="3" xfId="0" applyNumberFormat="1" applyFont="1" applyBorder="1" applyAlignment="1">
      <alignment horizontal="center" vertical="center"/>
    </xf>
    <xf numFmtId="37" fontId="605" fillId="0" borderId="3" xfId="0" applyNumberFormat="1" applyFont="1" applyBorder="1" applyAlignment="1">
      <alignment horizontal="center" vertical="center"/>
    </xf>
    <xf numFmtId="37" fontId="606" fillId="0" borderId="3" xfId="0" applyNumberFormat="1" applyFont="1" applyBorder="1" applyAlignment="1">
      <alignment horizontal="center" vertical="center"/>
    </xf>
    <xf numFmtId="37" fontId="607" fillId="0" borderId="3" xfId="0" applyNumberFormat="1" applyFont="1" applyBorder="1" applyAlignment="1">
      <alignment horizontal="center" vertical="center"/>
    </xf>
    <xf numFmtId="37" fontId="608" fillId="0" borderId="4" xfId="0" applyNumberFormat="1" applyFont="1" applyBorder="1" applyAlignment="1">
      <alignment horizontal="center" vertical="center"/>
    </xf>
    <xf numFmtId="37" fontId="609" fillId="0" borderId="4" xfId="0" applyNumberFormat="1" applyFont="1" applyBorder="1" applyAlignment="1">
      <alignment horizontal="center" vertical="center"/>
    </xf>
    <xf numFmtId="37" fontId="610" fillId="0" borderId="4" xfId="0" applyNumberFormat="1" applyFont="1" applyBorder="1" applyAlignment="1">
      <alignment horizontal="center" vertical="center"/>
    </xf>
    <xf numFmtId="37" fontId="611" fillId="0" borderId="4" xfId="0" applyNumberFormat="1" applyFont="1" applyBorder="1" applyAlignment="1">
      <alignment horizontal="center" vertical="center"/>
    </xf>
    <xf numFmtId="37" fontId="612" fillId="0" borderId="4" xfId="0" applyNumberFormat="1" applyFont="1" applyBorder="1" applyAlignment="1">
      <alignment horizontal="center" vertical="center"/>
    </xf>
    <xf numFmtId="37" fontId="613" fillId="0" borderId="4" xfId="0" applyNumberFormat="1" applyFont="1" applyBorder="1" applyAlignment="1">
      <alignment horizontal="center" vertical="center"/>
    </xf>
    <xf numFmtId="37" fontId="614" fillId="0" borderId="4" xfId="0" applyNumberFormat="1" applyFont="1" applyBorder="1" applyAlignment="1">
      <alignment horizontal="center" vertical="center"/>
    </xf>
    <xf numFmtId="37" fontId="615" fillId="0" borderId="4" xfId="0" applyNumberFormat="1" applyFont="1" applyBorder="1" applyAlignment="1">
      <alignment horizontal="center" vertical="center"/>
    </xf>
    <xf numFmtId="37" fontId="623" fillId="0" borderId="1" xfId="0" applyNumberFormat="1" applyFont="1" applyBorder="1" applyAlignment="1">
      <alignment horizontal="center" vertical="center"/>
    </xf>
    <xf numFmtId="37" fontId="624" fillId="0" borderId="1" xfId="0" applyNumberFormat="1" applyFont="1" applyBorder="1" applyAlignment="1">
      <alignment horizontal="center" vertical="center" wrapText="1"/>
    </xf>
    <xf numFmtId="37" fontId="625" fillId="0" borderId="1" xfId="0" applyNumberFormat="1" applyFont="1" applyBorder="1" applyAlignment="1">
      <alignment horizontal="center" vertical="center" wrapText="1"/>
    </xf>
    <xf numFmtId="37" fontId="626" fillId="0" borderId="1" xfId="0" applyNumberFormat="1" applyFont="1" applyBorder="1" applyAlignment="1">
      <alignment horizontal="center" vertical="center" wrapText="1"/>
    </xf>
    <xf numFmtId="37" fontId="627" fillId="0" borderId="1" xfId="0" applyNumberFormat="1" applyFont="1" applyBorder="1" applyAlignment="1">
      <alignment horizontal="center" vertical="center" wrapText="1"/>
    </xf>
    <xf numFmtId="37" fontId="628" fillId="0" borderId="1" xfId="0" applyNumberFormat="1" applyFont="1" applyBorder="1" applyAlignment="1">
      <alignment horizontal="center" vertical="center" wrapText="1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1" xfId="0" applyNumberFormat="1" applyFont="1" applyBorder="1" applyAlignment="1">
      <alignment horizontal="center" vertical="center" wrapText="1"/>
    </xf>
    <xf numFmtId="37" fontId="634" fillId="0" borderId="0" xfId="0" applyNumberFormat="1" applyFont="1" applyAlignment="1">
      <alignment horizontal="center" vertical="center" wrapText="1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10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 wrapText="1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10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3" xfId="0" applyNumberFormat="1" applyFont="1" applyBorder="1" applyAlignment="1">
      <alignment horizontal="center" vertical="center"/>
    </xf>
    <xf numFmtId="37" fontId="650" fillId="0" borderId="3" xfId="0" applyNumberFormat="1" applyFont="1" applyBorder="1" applyAlignment="1">
      <alignment horizontal="center" vertical="center"/>
    </xf>
    <xf numFmtId="37" fontId="651" fillId="0" borderId="3" xfId="0" applyNumberFormat="1" applyFont="1" applyBorder="1" applyAlignment="1">
      <alignment horizontal="center" vertical="center"/>
    </xf>
    <xf numFmtId="37" fontId="652" fillId="0" borderId="3" xfId="0" applyNumberFormat="1" applyFont="1" applyBorder="1" applyAlignment="1">
      <alignment horizontal="center" vertical="center"/>
    </xf>
    <xf numFmtId="10" fontId="653" fillId="0" borderId="3" xfId="0" applyNumberFormat="1" applyFont="1" applyBorder="1" applyAlignment="1">
      <alignment horizontal="center" vertical="center"/>
    </xf>
    <xf numFmtId="37" fontId="654" fillId="0" borderId="3" xfId="0" applyNumberFormat="1" applyFont="1" applyBorder="1" applyAlignment="1">
      <alignment horizontal="center" vertical="center"/>
    </xf>
    <xf numFmtId="37" fontId="655" fillId="0" borderId="3" xfId="0" applyNumberFormat="1" applyFont="1" applyBorder="1" applyAlignment="1">
      <alignment horizontal="center" vertical="center"/>
    </xf>
    <xf numFmtId="37" fontId="656" fillId="0" borderId="3" xfId="0" applyNumberFormat="1" applyFont="1" applyBorder="1" applyAlignment="1">
      <alignment horizontal="center" vertical="center"/>
    </xf>
    <xf numFmtId="37" fontId="657" fillId="0" borderId="3" xfId="0" applyNumberFormat="1" applyFont="1" applyBorder="1" applyAlignment="1">
      <alignment horizontal="center" vertical="center"/>
    </xf>
    <xf numFmtId="37" fontId="658" fillId="0" borderId="4" xfId="0" applyNumberFormat="1" applyFont="1" applyBorder="1" applyAlignment="1">
      <alignment horizontal="center" vertical="center"/>
    </xf>
    <xf numFmtId="37" fontId="659" fillId="0" borderId="4" xfId="0" applyNumberFormat="1" applyFont="1" applyBorder="1" applyAlignment="1">
      <alignment horizontal="center" vertical="center"/>
    </xf>
    <xf numFmtId="37" fontId="660" fillId="0" borderId="4" xfId="0" applyNumberFormat="1" applyFont="1" applyBorder="1" applyAlignment="1">
      <alignment horizontal="center" vertical="center"/>
    </xf>
    <xf numFmtId="37" fontId="661" fillId="0" borderId="4" xfId="0" applyNumberFormat="1" applyFont="1" applyBorder="1" applyAlignment="1">
      <alignment horizontal="center" vertical="center"/>
    </xf>
    <xf numFmtId="37" fontId="662" fillId="0" borderId="4" xfId="0" applyNumberFormat="1" applyFont="1" applyBorder="1" applyAlignment="1">
      <alignment horizontal="center" vertical="center"/>
    </xf>
    <xf numFmtId="37" fontId="663" fillId="0" borderId="4" xfId="0" applyNumberFormat="1" applyFont="1" applyBorder="1" applyAlignment="1">
      <alignment horizontal="center" vertical="center"/>
    </xf>
    <xf numFmtId="37" fontId="664" fillId="0" borderId="4" xfId="0" applyNumberFormat="1" applyFont="1" applyBorder="1" applyAlignment="1">
      <alignment horizontal="center" vertical="center"/>
    </xf>
    <xf numFmtId="37" fontId="665" fillId="0" borderId="4" xfId="0" applyNumberFormat="1" applyFont="1" applyBorder="1" applyAlignment="1">
      <alignment horizontal="center" vertical="center"/>
    </xf>
    <xf numFmtId="37" fontId="666" fillId="0" borderId="4" xfId="0" applyNumberFormat="1" applyFont="1" applyBorder="1" applyAlignment="1">
      <alignment horizontal="center" vertical="center"/>
    </xf>
    <xf numFmtId="37" fontId="667" fillId="0" borderId="4" xfId="0" applyNumberFormat="1" applyFont="1" applyBorder="1" applyAlignment="1">
      <alignment horizontal="center" vertical="center"/>
    </xf>
    <xf numFmtId="37" fontId="674" fillId="0" borderId="1" xfId="0" applyNumberFormat="1" applyFont="1" applyBorder="1" applyAlignment="1">
      <alignment horizontal="center" vertical="center" wrapText="1"/>
    </xf>
    <xf numFmtId="37" fontId="675" fillId="0" borderId="1" xfId="0" applyNumberFormat="1" applyFont="1" applyBorder="1" applyAlignment="1">
      <alignment horizontal="center" vertical="center" wrapText="1"/>
    </xf>
    <xf numFmtId="37" fontId="676" fillId="0" borderId="1" xfId="0" applyNumberFormat="1" applyFont="1" applyBorder="1" applyAlignment="1">
      <alignment horizontal="center" vertical="center" wrapText="1"/>
    </xf>
    <xf numFmtId="37" fontId="677" fillId="0" borderId="1" xfId="0" applyNumberFormat="1" applyFont="1" applyBorder="1" applyAlignment="1">
      <alignment horizontal="center" vertical="center" wrapText="1"/>
    </xf>
    <xf numFmtId="37" fontId="678" fillId="0" borderId="1" xfId="0" applyNumberFormat="1" applyFont="1" applyBorder="1" applyAlignment="1">
      <alignment horizontal="center" vertical="center" wrapText="1"/>
    </xf>
    <xf numFmtId="37" fontId="679" fillId="0" borderId="1" xfId="0" applyNumberFormat="1" applyFont="1" applyBorder="1" applyAlignment="1">
      <alignment horizontal="center" vertical="center" wrapText="1"/>
    </xf>
    <xf numFmtId="37" fontId="680" fillId="0" borderId="1" xfId="0" applyNumberFormat="1" applyFont="1" applyBorder="1" applyAlignment="1">
      <alignment horizontal="center" vertical="center" wrapText="1"/>
    </xf>
    <xf numFmtId="37" fontId="681" fillId="0" borderId="1" xfId="0" applyNumberFormat="1" applyFont="1" applyBorder="1" applyAlignment="1">
      <alignment horizontal="center" vertical="center" wrapText="1"/>
    </xf>
    <xf numFmtId="37" fontId="682" fillId="0" borderId="0" xfId="0" applyNumberFormat="1" applyFont="1" applyAlignment="1">
      <alignment horizontal="center" vertical="center" wrapText="1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 wrapText="1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 wrapText="1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 wrapText="1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 wrapText="1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 wrapText="1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 wrapText="1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 wrapText="1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 wrapText="1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3" xfId="0" applyNumberFormat="1" applyFont="1" applyBorder="1" applyAlignment="1">
      <alignment horizontal="center" vertical="center"/>
    </xf>
    <xf numFmtId="37" fontId="748" fillId="0" borderId="3" xfId="0" applyNumberFormat="1" applyFont="1" applyBorder="1" applyAlignment="1">
      <alignment horizontal="center" vertical="center"/>
    </xf>
    <xf numFmtId="37" fontId="749" fillId="0" borderId="3" xfId="0" applyNumberFormat="1" applyFont="1" applyBorder="1" applyAlignment="1">
      <alignment horizontal="center" vertical="center"/>
    </xf>
    <xf numFmtId="37" fontId="750" fillId="0" borderId="3" xfId="0" applyNumberFormat="1" applyFont="1" applyBorder="1" applyAlignment="1">
      <alignment horizontal="center" vertical="center"/>
    </xf>
    <xf numFmtId="37" fontId="751" fillId="0" borderId="3" xfId="0" applyNumberFormat="1" applyFont="1" applyBorder="1" applyAlignment="1">
      <alignment horizontal="center" vertical="center"/>
    </xf>
    <xf numFmtId="37" fontId="752" fillId="0" borderId="3" xfId="0" applyNumberFormat="1" applyFont="1" applyBorder="1" applyAlignment="1">
      <alignment horizontal="center" vertical="center"/>
    </xf>
    <xf numFmtId="37" fontId="753" fillId="0" borderId="3" xfId="0" applyNumberFormat="1" applyFont="1" applyBorder="1" applyAlignment="1">
      <alignment horizontal="center" vertical="center"/>
    </xf>
    <xf numFmtId="37" fontId="754" fillId="0" borderId="3" xfId="0" applyNumberFormat="1" applyFont="1" applyBorder="1" applyAlignment="1">
      <alignment horizontal="center" vertical="center"/>
    </xf>
    <xf numFmtId="37" fontId="755" fillId="0" borderId="3" xfId="0" applyNumberFormat="1" applyFont="1" applyBorder="1" applyAlignment="1">
      <alignment horizontal="center" vertical="center"/>
    </xf>
    <xf numFmtId="37" fontId="756" fillId="0" borderId="4" xfId="0" applyNumberFormat="1" applyFont="1" applyBorder="1" applyAlignment="1">
      <alignment horizontal="center" vertical="center"/>
    </xf>
    <xf numFmtId="37" fontId="757" fillId="0" borderId="4" xfId="0" applyNumberFormat="1" applyFont="1" applyBorder="1" applyAlignment="1">
      <alignment horizontal="center" vertical="center"/>
    </xf>
    <xf numFmtId="37" fontId="758" fillId="0" borderId="4" xfId="0" applyNumberFormat="1" applyFont="1" applyBorder="1" applyAlignment="1">
      <alignment horizontal="center" vertical="center"/>
    </xf>
    <xf numFmtId="37" fontId="759" fillId="0" borderId="4" xfId="0" applyNumberFormat="1" applyFont="1" applyBorder="1" applyAlignment="1">
      <alignment horizontal="center" vertical="center"/>
    </xf>
    <xf numFmtId="37" fontId="760" fillId="0" borderId="4" xfId="0" applyNumberFormat="1" applyFont="1" applyBorder="1" applyAlignment="1">
      <alignment horizontal="center" vertical="center"/>
    </xf>
    <xf numFmtId="37" fontId="761" fillId="0" borderId="4" xfId="0" applyNumberFormat="1" applyFont="1" applyBorder="1" applyAlignment="1">
      <alignment horizontal="center" vertical="center"/>
    </xf>
    <xf numFmtId="37" fontId="762" fillId="0" borderId="4" xfId="0" applyNumberFormat="1" applyFont="1" applyBorder="1" applyAlignment="1">
      <alignment horizontal="center" vertical="center"/>
    </xf>
    <xf numFmtId="37" fontId="763" fillId="0" borderId="4" xfId="0" applyNumberFormat="1" applyFont="1" applyBorder="1" applyAlignment="1">
      <alignment horizontal="center" vertical="center"/>
    </xf>
    <xf numFmtId="37" fontId="771" fillId="0" borderId="1" xfId="0" applyNumberFormat="1" applyFont="1" applyBorder="1" applyAlignment="1">
      <alignment horizontal="center" vertical="center" wrapText="1"/>
    </xf>
    <xf numFmtId="37" fontId="772" fillId="0" borderId="1" xfId="0" applyNumberFormat="1" applyFont="1" applyBorder="1" applyAlignment="1">
      <alignment horizontal="center" vertical="center" wrapText="1"/>
    </xf>
    <xf numFmtId="37" fontId="773" fillId="0" borderId="1" xfId="0" applyNumberFormat="1" applyFont="1" applyBorder="1" applyAlignment="1">
      <alignment horizontal="center" vertical="center" wrapText="1"/>
    </xf>
    <xf numFmtId="37" fontId="774" fillId="0" borderId="1" xfId="0" applyNumberFormat="1" applyFont="1" applyBorder="1" applyAlignment="1">
      <alignment horizontal="center" vertical="center" wrapText="1"/>
    </xf>
    <xf numFmtId="37" fontId="775" fillId="0" borderId="1" xfId="0" applyNumberFormat="1" applyFont="1" applyBorder="1" applyAlignment="1">
      <alignment horizontal="center" vertical="center" wrapText="1"/>
    </xf>
    <xf numFmtId="37" fontId="776" fillId="0" borderId="1" xfId="0" applyNumberFormat="1" applyFont="1" applyBorder="1" applyAlignment="1">
      <alignment horizontal="center" vertical="center" wrapText="1"/>
    </xf>
    <xf numFmtId="37" fontId="777" fillId="0" borderId="0" xfId="0" applyNumberFormat="1" applyFont="1" applyAlignment="1">
      <alignment horizontal="center" vertical="center" wrapText="1"/>
    </xf>
    <xf numFmtId="37" fontId="778" fillId="0" borderId="0" xfId="0" applyNumberFormat="1" applyFont="1" applyAlignment="1">
      <alignment horizontal="center" vertical="center"/>
    </xf>
    <xf numFmtId="10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10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 wrapText="1"/>
    </xf>
    <xf numFmtId="37" fontId="783" fillId="0" borderId="0" xfId="0" applyNumberFormat="1" applyFont="1" applyAlignment="1">
      <alignment horizontal="center" vertical="center"/>
    </xf>
    <xf numFmtId="10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10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 wrapText="1"/>
    </xf>
    <xf numFmtId="37" fontId="788" fillId="0" borderId="0" xfId="0" applyNumberFormat="1" applyFont="1" applyAlignment="1">
      <alignment horizontal="center" vertical="center"/>
    </xf>
    <xf numFmtId="10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10" fontId="791" fillId="0" borderId="0" xfId="0" applyNumberFormat="1" applyFont="1" applyAlignment="1">
      <alignment horizontal="center" vertical="center"/>
    </xf>
    <xf numFmtId="37" fontId="792" fillId="0" borderId="3" xfId="0" applyNumberFormat="1" applyFont="1" applyBorder="1" applyAlignment="1">
      <alignment horizontal="center" vertical="center"/>
    </xf>
    <xf numFmtId="37" fontId="793" fillId="0" borderId="3" xfId="0" applyNumberFormat="1" applyFont="1" applyBorder="1" applyAlignment="1">
      <alignment horizontal="center" vertical="center"/>
    </xf>
    <xf numFmtId="37" fontId="795" fillId="0" borderId="3" xfId="0" applyNumberFormat="1" applyFont="1" applyBorder="1" applyAlignment="1">
      <alignment horizontal="center" vertical="center"/>
    </xf>
    <xf numFmtId="37" fontId="797" fillId="0" borderId="4" xfId="0" applyNumberFormat="1" applyFont="1" applyBorder="1" applyAlignment="1">
      <alignment horizontal="center" vertical="center"/>
    </xf>
    <xf numFmtId="37" fontId="798" fillId="0" borderId="4" xfId="0" applyNumberFormat="1" applyFont="1" applyBorder="1" applyAlignment="1">
      <alignment horizontal="center" vertical="center"/>
    </xf>
    <xf numFmtId="37" fontId="799" fillId="0" borderId="4" xfId="0" applyNumberFormat="1" applyFont="1" applyBorder="1" applyAlignment="1">
      <alignment horizontal="center" vertical="center"/>
    </xf>
    <xf numFmtId="37" fontId="800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/>
    <xf numFmtId="37" fontId="107" fillId="0" borderId="6" xfId="0" applyNumberFormat="1" applyFont="1" applyBorder="1" applyAlignment="1">
      <alignment horizontal="center" vertical="center"/>
    </xf>
    <xf numFmtId="37" fontId="108" fillId="0" borderId="6" xfId="0" applyNumberFormat="1" applyFont="1" applyBorder="1" applyAlignment="1">
      <alignment horizontal="center" vertical="center"/>
    </xf>
    <xf numFmtId="37" fontId="109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37" fontId="110" fillId="0" borderId="6" xfId="0" applyNumberFormat="1" applyFont="1" applyBorder="1" applyAlignment="1">
      <alignment horizontal="center" vertical="center"/>
    </xf>
    <xf numFmtId="37" fontId="111" fillId="0" borderId="6" xfId="0" applyNumberFormat="1" applyFont="1" applyBorder="1" applyAlignment="1">
      <alignment horizontal="center" vertical="center"/>
    </xf>
    <xf numFmtId="37" fontId="112" fillId="0" borderId="6" xfId="0" applyNumberFormat="1" applyFont="1" applyBorder="1" applyAlignment="1">
      <alignment horizontal="center" vertical="center"/>
    </xf>
    <xf numFmtId="37" fontId="113" fillId="0" borderId="6" xfId="0" applyNumberFormat="1" applyFont="1" applyBorder="1" applyAlignment="1">
      <alignment horizontal="center" vertical="center"/>
    </xf>
    <xf numFmtId="37" fontId="114" fillId="0" borderId="6" xfId="0" applyNumberFormat="1" applyFont="1" applyBorder="1" applyAlignment="1">
      <alignment horizontal="center" vertical="center"/>
    </xf>
    <xf numFmtId="37" fontId="115" fillId="0" borderId="6" xfId="0" applyNumberFormat="1" applyFont="1" applyBorder="1" applyAlignment="1">
      <alignment horizontal="center" vertical="center"/>
    </xf>
    <xf numFmtId="10" fontId="116" fillId="0" borderId="6" xfId="0" applyNumberFormat="1" applyFont="1" applyBorder="1" applyAlignment="1">
      <alignment horizontal="center" vertical="center"/>
    </xf>
    <xf numFmtId="37" fontId="118" fillId="0" borderId="6" xfId="0" applyNumberFormat="1" applyFont="1" applyBorder="1" applyAlignment="1">
      <alignment horizontal="center" vertical="center"/>
    </xf>
    <xf numFmtId="37" fontId="119" fillId="0" borderId="6" xfId="0" applyNumberFormat="1" applyFont="1" applyBorder="1" applyAlignment="1">
      <alignment horizontal="center" vertical="center"/>
    </xf>
    <xf numFmtId="37" fontId="120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37" fontId="121" fillId="0" borderId="6" xfId="0" applyNumberFormat="1" applyFont="1" applyBorder="1" applyAlignment="1">
      <alignment horizontal="center" vertical="center"/>
    </xf>
    <xf numFmtId="37" fontId="122" fillId="0" borderId="6" xfId="0" applyNumberFormat="1" applyFont="1" applyBorder="1" applyAlignment="1">
      <alignment horizontal="center" vertical="center"/>
    </xf>
    <xf numFmtId="37" fontId="123" fillId="0" borderId="6" xfId="0" applyNumberFormat="1" applyFont="1" applyBorder="1" applyAlignment="1">
      <alignment horizontal="center" vertical="center"/>
    </xf>
    <xf numFmtId="37" fontId="124" fillId="0" borderId="6" xfId="0" applyNumberFormat="1" applyFont="1" applyBorder="1" applyAlignment="1">
      <alignment horizontal="center" vertical="center"/>
    </xf>
    <xf numFmtId="10" fontId="125" fillId="0" borderId="6" xfId="0" applyNumberFormat="1" applyFont="1" applyBorder="1" applyAlignment="1">
      <alignment horizontal="center" vertical="center"/>
    </xf>
    <xf numFmtId="37" fontId="127" fillId="0" borderId="6" xfId="0" applyNumberFormat="1" applyFont="1" applyBorder="1" applyAlignment="1">
      <alignment horizontal="center" vertical="center"/>
    </xf>
    <xf numFmtId="37" fontId="128" fillId="0" borderId="6" xfId="0" applyNumberFormat="1" applyFont="1" applyBorder="1" applyAlignment="1">
      <alignment horizontal="center" vertical="center"/>
    </xf>
    <xf numFmtId="37" fontId="129" fillId="0" borderId="6" xfId="0" applyNumberFormat="1" applyFont="1" applyBorder="1" applyAlignment="1">
      <alignment horizontal="center" vertical="center"/>
    </xf>
    <xf numFmtId="37" fontId="130" fillId="0" borderId="6" xfId="0" applyNumberFormat="1" applyFont="1" applyBorder="1" applyAlignment="1">
      <alignment horizontal="center" vertical="center"/>
    </xf>
    <xf numFmtId="37" fontId="132" fillId="0" borderId="6" xfId="0" applyNumberFormat="1" applyFont="1" applyBorder="1" applyAlignment="1">
      <alignment horizontal="center" vertical="center"/>
    </xf>
    <xf numFmtId="37" fontId="133" fillId="0" borderId="6" xfId="0" applyNumberFormat="1" applyFont="1" applyBorder="1" applyAlignment="1">
      <alignment horizontal="center" vertical="center"/>
    </xf>
    <xf numFmtId="37" fontId="134" fillId="0" borderId="6" xfId="0" applyNumberFormat="1" applyFont="1" applyBorder="1" applyAlignment="1">
      <alignment horizontal="center" vertical="center"/>
    </xf>
    <xf numFmtId="37" fontId="135" fillId="0" borderId="6" xfId="0" applyNumberFormat="1" applyFont="1" applyBorder="1" applyAlignment="1">
      <alignment horizontal="center" vertical="center"/>
    </xf>
    <xf numFmtId="37" fontId="136" fillId="0" borderId="6" xfId="0" applyNumberFormat="1" applyFont="1" applyBorder="1" applyAlignment="1">
      <alignment horizontal="center" vertical="center"/>
    </xf>
    <xf numFmtId="37" fontId="137" fillId="0" borderId="6" xfId="0" applyNumberFormat="1" applyFont="1" applyBorder="1" applyAlignment="1">
      <alignment horizontal="center" vertical="center"/>
    </xf>
    <xf numFmtId="37" fontId="138" fillId="0" borderId="6" xfId="0" applyNumberFormat="1" applyFont="1" applyBorder="1" applyAlignment="1">
      <alignment horizontal="center" vertical="center"/>
    </xf>
    <xf numFmtId="37" fontId="139" fillId="0" borderId="6" xfId="0" applyNumberFormat="1" applyFont="1" applyBorder="1" applyAlignment="1">
      <alignment horizontal="center" vertical="center"/>
    </xf>
    <xf numFmtId="37" fontId="140" fillId="0" borderId="6" xfId="0" applyNumberFormat="1" applyFont="1" applyBorder="1" applyAlignment="1">
      <alignment horizontal="center" vertical="center"/>
    </xf>
    <xf numFmtId="10" fontId="141" fillId="0" borderId="6" xfId="0" applyNumberFormat="1" applyFont="1" applyBorder="1" applyAlignment="1">
      <alignment horizontal="center" vertical="center"/>
    </xf>
    <xf numFmtId="37" fontId="143" fillId="0" borderId="6" xfId="0" applyNumberFormat="1" applyFont="1" applyBorder="1" applyAlignment="1">
      <alignment horizontal="center" vertical="center"/>
    </xf>
    <xf numFmtId="37" fontId="144" fillId="0" borderId="6" xfId="0" applyNumberFormat="1" applyFont="1" applyBorder="1" applyAlignment="1">
      <alignment horizontal="center" vertical="center"/>
    </xf>
    <xf numFmtId="37" fontId="145" fillId="0" borderId="6" xfId="0" applyNumberFormat="1" applyFont="1" applyBorder="1" applyAlignment="1">
      <alignment horizontal="center" vertical="center"/>
    </xf>
    <xf numFmtId="37" fontId="146" fillId="0" borderId="6" xfId="0" applyNumberFormat="1" applyFont="1" applyBorder="1" applyAlignment="1">
      <alignment horizontal="center" vertical="center"/>
    </xf>
    <xf numFmtId="37" fontId="147" fillId="0" borderId="6" xfId="0" applyNumberFormat="1" applyFont="1" applyBorder="1" applyAlignment="1">
      <alignment horizontal="center" vertical="center"/>
    </xf>
    <xf numFmtId="37" fontId="148" fillId="0" borderId="6" xfId="0" applyNumberFormat="1" applyFont="1" applyBorder="1" applyAlignment="1">
      <alignment horizontal="center" vertical="center"/>
    </xf>
    <xf numFmtId="37" fontId="149" fillId="0" borderId="6" xfId="0" applyNumberFormat="1" applyFont="1" applyBorder="1" applyAlignment="1">
      <alignment horizontal="center" vertical="center"/>
    </xf>
    <xf numFmtId="10" fontId="150" fillId="0" borderId="6" xfId="0" applyNumberFormat="1" applyFont="1" applyBorder="1" applyAlignment="1">
      <alignment horizontal="center" vertical="center"/>
    </xf>
    <xf numFmtId="37" fontId="152" fillId="0" borderId="6" xfId="0" applyNumberFormat="1" applyFont="1" applyBorder="1" applyAlignment="1">
      <alignment horizontal="center" vertical="center"/>
    </xf>
    <xf numFmtId="37" fontId="153" fillId="0" borderId="6" xfId="0" applyNumberFormat="1" applyFont="1" applyBorder="1" applyAlignment="1">
      <alignment horizontal="center" vertical="center"/>
    </xf>
    <xf numFmtId="37" fontId="154" fillId="0" borderId="6" xfId="0" applyNumberFormat="1" applyFont="1" applyBorder="1" applyAlignment="1">
      <alignment horizontal="center" vertical="center"/>
    </xf>
    <xf numFmtId="37" fontId="155" fillId="0" borderId="6" xfId="0" applyNumberFormat="1" applyFont="1" applyBorder="1" applyAlignment="1">
      <alignment horizontal="center" vertical="center"/>
    </xf>
    <xf numFmtId="37" fontId="156" fillId="0" borderId="6" xfId="0" applyNumberFormat="1" applyFont="1" applyBorder="1" applyAlignment="1">
      <alignment horizontal="center" vertical="center"/>
    </xf>
    <xf numFmtId="37" fontId="157" fillId="0" borderId="6" xfId="0" applyNumberFormat="1" applyFont="1" applyBorder="1" applyAlignment="1">
      <alignment horizontal="center" vertical="center"/>
    </xf>
    <xf numFmtId="37" fontId="158" fillId="0" borderId="6" xfId="0" applyNumberFormat="1" applyFont="1" applyBorder="1" applyAlignment="1">
      <alignment horizontal="center" vertical="center"/>
    </xf>
    <xf numFmtId="37" fontId="159" fillId="0" borderId="6" xfId="0" applyNumberFormat="1" applyFont="1" applyBorder="1" applyAlignment="1">
      <alignment horizontal="center" vertical="center"/>
    </xf>
    <xf numFmtId="37" fontId="160" fillId="0" borderId="6" xfId="0" applyNumberFormat="1" applyFont="1" applyBorder="1" applyAlignment="1">
      <alignment horizontal="center" vertical="center"/>
    </xf>
    <xf numFmtId="10" fontId="161" fillId="0" borderId="6" xfId="0" applyNumberFormat="1" applyFont="1" applyBorder="1" applyAlignment="1">
      <alignment horizontal="center" vertical="center"/>
    </xf>
    <xf numFmtId="37" fontId="163" fillId="0" borderId="6" xfId="0" applyNumberFormat="1" applyFont="1" applyBorder="1" applyAlignment="1">
      <alignment horizontal="center" vertical="center"/>
    </xf>
    <xf numFmtId="37" fontId="164" fillId="0" borderId="6" xfId="0" applyNumberFormat="1" applyFont="1" applyBorder="1" applyAlignment="1">
      <alignment horizontal="center" vertical="center"/>
    </xf>
    <xf numFmtId="37" fontId="165" fillId="0" borderId="6" xfId="0" applyNumberFormat="1" applyFont="1" applyBorder="1" applyAlignment="1">
      <alignment horizontal="center" vertical="center"/>
    </xf>
    <xf numFmtId="37" fontId="166" fillId="0" borderId="6" xfId="0" applyNumberFormat="1" applyFont="1" applyBorder="1" applyAlignment="1">
      <alignment horizontal="center" vertical="center"/>
    </xf>
    <xf numFmtId="37" fontId="167" fillId="0" borderId="6" xfId="0" applyNumberFormat="1" applyFont="1" applyBorder="1" applyAlignment="1">
      <alignment horizontal="center" vertical="center"/>
    </xf>
    <xf numFmtId="37" fontId="168" fillId="0" borderId="6" xfId="0" applyNumberFormat="1" applyFont="1" applyBorder="1" applyAlignment="1">
      <alignment horizontal="center" vertical="center"/>
    </xf>
    <xf numFmtId="37" fontId="169" fillId="0" borderId="6" xfId="0" applyNumberFormat="1" applyFont="1" applyBorder="1" applyAlignment="1">
      <alignment horizontal="center" vertical="center"/>
    </xf>
    <xf numFmtId="10" fontId="170" fillId="0" borderId="6" xfId="0" applyNumberFormat="1" applyFont="1" applyBorder="1" applyAlignment="1">
      <alignment horizontal="center" vertical="center"/>
    </xf>
    <xf numFmtId="37" fontId="172" fillId="0" borderId="6" xfId="0" applyNumberFormat="1" applyFont="1" applyBorder="1" applyAlignment="1">
      <alignment horizontal="center" vertical="center"/>
    </xf>
    <xf numFmtId="37" fontId="173" fillId="0" borderId="6" xfId="0" applyNumberFormat="1" applyFont="1" applyBorder="1" applyAlignment="1">
      <alignment horizontal="center" vertical="center"/>
    </xf>
    <xf numFmtId="37" fontId="174" fillId="0" borderId="6" xfId="0" applyNumberFormat="1" applyFont="1" applyBorder="1" applyAlignment="1">
      <alignment horizontal="center" vertical="center"/>
    </xf>
    <xf numFmtId="37" fontId="175" fillId="0" borderId="6" xfId="0" applyNumberFormat="1" applyFont="1" applyBorder="1" applyAlignment="1">
      <alignment horizontal="center" vertical="center"/>
    </xf>
    <xf numFmtId="37" fontId="176" fillId="0" borderId="6" xfId="0" applyNumberFormat="1" applyFont="1" applyBorder="1" applyAlignment="1">
      <alignment horizontal="center" vertical="center"/>
    </xf>
    <xf numFmtId="37" fontId="177" fillId="0" borderId="6" xfId="0" applyNumberFormat="1" applyFont="1" applyBorder="1" applyAlignment="1">
      <alignment horizontal="center" vertical="center"/>
    </xf>
    <xf numFmtId="37" fontId="178" fillId="0" borderId="6" xfId="0" applyNumberFormat="1" applyFont="1" applyBorder="1" applyAlignment="1">
      <alignment horizontal="center" vertical="center"/>
    </xf>
    <xf numFmtId="10" fontId="179" fillId="0" borderId="6" xfId="0" applyNumberFormat="1" applyFont="1" applyBorder="1" applyAlignment="1">
      <alignment horizontal="center" vertical="center"/>
    </xf>
    <xf numFmtId="37" fontId="181" fillId="0" borderId="6" xfId="0" applyNumberFormat="1" applyFont="1" applyBorder="1" applyAlignment="1">
      <alignment horizontal="center" vertical="center"/>
    </xf>
    <xf numFmtId="37" fontId="182" fillId="0" borderId="6" xfId="0" applyNumberFormat="1" applyFont="1" applyBorder="1" applyAlignment="1">
      <alignment horizontal="center" vertical="center"/>
    </xf>
    <xf numFmtId="37" fontId="183" fillId="0" borderId="6" xfId="0" applyNumberFormat="1" applyFont="1" applyBorder="1" applyAlignment="1">
      <alignment horizontal="center" vertical="center"/>
    </xf>
    <xf numFmtId="37" fontId="184" fillId="0" borderId="6" xfId="0" applyNumberFormat="1" applyFont="1" applyBorder="1" applyAlignment="1">
      <alignment horizontal="center" vertical="center"/>
    </xf>
    <xf numFmtId="37" fontId="185" fillId="0" borderId="6" xfId="0" applyNumberFormat="1" applyFont="1" applyBorder="1" applyAlignment="1">
      <alignment horizontal="center" vertical="center"/>
    </xf>
    <xf numFmtId="37" fontId="186" fillId="0" borderId="6" xfId="0" applyNumberFormat="1" applyFont="1" applyBorder="1" applyAlignment="1">
      <alignment horizontal="center" vertical="center"/>
    </xf>
    <xf numFmtId="37" fontId="187" fillId="0" borderId="6" xfId="0" applyNumberFormat="1" applyFont="1" applyBorder="1" applyAlignment="1">
      <alignment horizontal="center" vertical="center"/>
    </xf>
    <xf numFmtId="10" fontId="188" fillId="0" borderId="6" xfId="0" applyNumberFormat="1" applyFont="1" applyBorder="1" applyAlignment="1">
      <alignment horizontal="center" vertical="center"/>
    </xf>
    <xf numFmtId="10" fontId="201" fillId="0" borderId="10" xfId="0" applyNumberFormat="1" applyFont="1" applyBorder="1" applyAlignment="1">
      <alignment horizontal="center" vertical="center"/>
    </xf>
    <xf numFmtId="37" fontId="200" fillId="0" borderId="10" xfId="0" applyNumberFormat="1" applyFont="1" applyBorder="1" applyAlignment="1">
      <alignment horizontal="center" vertical="center"/>
    </xf>
    <xf numFmtId="37" fontId="199" fillId="0" borderId="10" xfId="0" applyNumberFormat="1" applyFont="1" applyBorder="1" applyAlignment="1">
      <alignment horizontal="center" vertical="center"/>
    </xf>
    <xf numFmtId="37" fontId="198" fillId="0" borderId="10" xfId="0" applyNumberFormat="1" applyFont="1" applyBorder="1" applyAlignment="1">
      <alignment horizontal="center" vertical="center"/>
    </xf>
    <xf numFmtId="37" fontId="197" fillId="0" borderId="10" xfId="0" applyNumberFormat="1" applyFont="1" applyBorder="1" applyAlignment="1">
      <alignment horizontal="center" vertical="center"/>
    </xf>
    <xf numFmtId="37" fontId="196" fillId="0" borderId="10" xfId="0" applyNumberFormat="1" applyFont="1" applyBorder="1" applyAlignment="1">
      <alignment horizontal="center" vertical="center"/>
    </xf>
    <xf numFmtId="37" fontId="195" fillId="0" borderId="10" xfId="0" applyNumberFormat="1" applyFont="1" applyBorder="1" applyAlignment="1">
      <alignment horizontal="center" vertical="center"/>
    </xf>
    <xf numFmtId="37" fontId="194" fillId="0" borderId="10" xfId="0" applyNumberFormat="1" applyFont="1" applyBorder="1" applyAlignment="1">
      <alignment horizontal="center" vertical="center"/>
    </xf>
    <xf numFmtId="37" fontId="193" fillId="0" borderId="10" xfId="0" applyNumberFormat="1" applyFont="1" applyBorder="1" applyAlignment="1">
      <alignment horizontal="center" vertical="center"/>
    </xf>
    <xf numFmtId="37" fontId="190" fillId="0" borderId="10" xfId="0" applyNumberFormat="1" applyFont="1" applyBorder="1" applyAlignment="1">
      <alignment horizontal="center" vertical="center"/>
    </xf>
    <xf numFmtId="37" fontId="191" fillId="0" borderId="10" xfId="0" applyNumberFormat="1" applyFont="1" applyBorder="1" applyAlignment="1">
      <alignment horizontal="center" vertical="center"/>
    </xf>
    <xf numFmtId="37" fontId="192" fillId="0" borderId="10" xfId="0" applyNumberFormat="1" applyFont="1" applyBorder="1" applyAlignment="1">
      <alignment horizontal="center" vertical="center"/>
    </xf>
    <xf numFmtId="10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165" fontId="801" fillId="2" borderId="0" xfId="0" applyNumberFormat="1" applyFont="1" applyFill="1" applyAlignment="1">
      <alignment horizontal="center" vertical="center" wrapText="1"/>
    </xf>
    <xf numFmtId="165" fontId="801" fillId="2" borderId="10" xfId="0" applyNumberFormat="1" applyFont="1" applyFill="1" applyBorder="1" applyAlignment="1">
      <alignment horizontal="center" vertical="center" wrapText="1"/>
    </xf>
    <xf numFmtId="3" fontId="802" fillId="0" borderId="0" xfId="0" applyNumberFormat="1" applyFont="1"/>
    <xf numFmtId="1" fontId="1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804" fillId="0" borderId="6" xfId="1" applyFont="1" applyBorder="1" applyAlignment="1">
      <alignment horizontal="center" vertical="center"/>
    </xf>
    <xf numFmtId="9" fontId="293" fillId="0" borderId="3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794" fillId="0" borderId="3" xfId="0" applyNumberFormat="1" applyFont="1" applyBorder="1" applyAlignment="1">
      <alignment horizontal="center" vertical="center"/>
    </xf>
    <xf numFmtId="9" fontId="796" fillId="0" borderId="3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9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0" fillId="0" borderId="1" xfId="0" applyNumberFormat="1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6" fillId="0" borderId="1" xfId="0" applyNumberFormat="1" applyFont="1" applyBorder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right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 wrapText="1"/>
    </xf>
    <xf numFmtId="37" fontId="105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 wrapText="1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276" fillId="0" borderId="0" xfId="0" applyNumberFormat="1" applyFont="1" applyAlignment="1">
      <alignment horizontal="center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right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right" vertical="center"/>
    </xf>
    <xf numFmtId="37" fontId="218" fillId="0" borderId="1" xfId="0" applyNumberFormat="1" applyFont="1" applyBorder="1" applyAlignment="1">
      <alignment horizontal="center" vertical="center"/>
    </xf>
    <xf numFmtId="37" fontId="220" fillId="0" borderId="1" xfId="0" applyNumberFormat="1" applyFont="1" applyBorder="1" applyAlignment="1">
      <alignment horizontal="center" vertical="center"/>
    </xf>
    <xf numFmtId="37" fontId="221" fillId="0" borderId="1" xfId="0" applyNumberFormat="1" applyFont="1" applyBorder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right" vertical="center"/>
    </xf>
    <xf numFmtId="37" fontId="301" fillId="0" borderId="1" xfId="0" applyNumberFormat="1" applyFont="1" applyBorder="1" applyAlignment="1">
      <alignment horizontal="center" vertical="center"/>
    </xf>
    <xf numFmtId="37" fontId="302" fillId="0" borderId="1" xfId="0" applyNumberFormat="1" applyFont="1" applyBorder="1" applyAlignment="1">
      <alignment horizontal="center" vertical="center"/>
    </xf>
    <xf numFmtId="37" fontId="303" fillId="0" borderId="1" xfId="0" applyNumberFormat="1" applyFont="1" applyBorder="1" applyAlignment="1">
      <alignment horizontal="center" vertical="center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right" vertical="center"/>
    </xf>
    <xf numFmtId="37" fontId="334" fillId="0" borderId="1" xfId="0" applyNumberFormat="1" applyFont="1" applyBorder="1" applyAlignment="1">
      <alignment horizontal="center" vertical="center"/>
    </xf>
    <xf numFmtId="37" fontId="335" fillId="0" borderId="1" xfId="0" applyNumberFormat="1" applyFont="1" applyBorder="1" applyAlignment="1">
      <alignment horizontal="center" vertical="center"/>
    </xf>
    <xf numFmtId="37" fontId="495" fillId="0" borderId="5" xfId="0" applyNumberFormat="1" applyFont="1" applyBorder="1" applyAlignment="1">
      <alignment horizontal="center" vertical="center"/>
    </xf>
    <xf numFmtId="0" fontId="0" fillId="2" borderId="8" xfId="0" applyNumberFormat="1" applyFont="1" applyFill="1" applyBorder="1"/>
    <xf numFmtId="0" fontId="0" fillId="2" borderId="9" xfId="0" applyNumberFormat="1" applyFont="1" applyFill="1" applyBorder="1"/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right" vertical="center"/>
    </xf>
    <xf numFmtId="37" fontId="421" fillId="0" borderId="1" xfId="0" applyNumberFormat="1" applyFont="1" applyBorder="1" applyAlignment="1">
      <alignment horizontal="center" vertical="center"/>
    </xf>
    <xf numFmtId="37" fontId="422" fillId="0" borderId="1" xfId="0" applyNumberFormat="1" applyFont="1" applyBorder="1" applyAlignment="1">
      <alignment horizontal="center" vertical="center"/>
    </xf>
    <xf numFmtId="37" fontId="616" fillId="0" borderId="5" xfId="0" applyNumberFormat="1" applyFont="1" applyBorder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right" vertical="center"/>
    </xf>
    <xf numFmtId="37" fontId="500" fillId="0" borderId="1" xfId="0" applyNumberFormat="1" applyFont="1" applyBorder="1" applyAlignment="1">
      <alignment horizontal="center" vertical="center"/>
    </xf>
    <xf numFmtId="37" fontId="501" fillId="0" borderId="1" xfId="0" applyNumberFormat="1" applyFont="1" applyBorder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right" vertical="center"/>
    </xf>
    <xf numFmtId="37" fontId="621" fillId="0" borderId="1" xfId="0" applyNumberFormat="1" applyFont="1" applyBorder="1" applyAlignment="1">
      <alignment horizontal="center" vertical="center"/>
    </xf>
    <xf numFmtId="37" fontId="622" fillId="0" borderId="1" xfId="0" applyNumberFormat="1" applyFont="1" applyBorder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right" vertical="center"/>
    </xf>
    <xf numFmtId="37" fontId="672" fillId="0" borderId="1" xfId="0" applyNumberFormat="1" applyFont="1" applyBorder="1" applyAlignment="1">
      <alignment horizontal="center" vertical="center"/>
    </xf>
    <xf numFmtId="37" fontId="673" fillId="0" borderId="1" xfId="0" applyNumberFormat="1" applyFont="1" applyBorder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right" vertical="center"/>
    </xf>
    <xf numFmtId="37" fontId="768" fillId="0" borderId="1" xfId="0" applyNumberFormat="1" applyFont="1" applyBorder="1" applyAlignment="1">
      <alignment horizontal="center" vertical="center"/>
    </xf>
    <xf numFmtId="37" fontId="769" fillId="0" borderId="1" xfId="0" applyNumberFormat="1" applyFont="1" applyBorder="1" applyAlignment="1">
      <alignment horizontal="center" vertical="center"/>
    </xf>
    <xf numFmtId="37" fontId="770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fitToPage="1"/>
  </sheetPr>
  <dimension ref="A3:U24"/>
  <sheetViews>
    <sheetView rightToLeft="1" view="pageBreakPreview" zoomScaleNormal="100" zoomScaleSheetLayoutView="100" workbookViewId="0">
      <selection activeCell="U19" sqref="U19"/>
    </sheetView>
  </sheetViews>
  <sheetFormatPr defaultRowHeight="15" x14ac:dyDescent="0.25"/>
  <cols>
    <col min="21" max="21" width="19" bestFit="1" customWidth="1"/>
  </cols>
  <sheetData>
    <row r="3" spans="21:21" x14ac:dyDescent="0.25">
      <c r="U3" s="702">
        <v>12678534218416</v>
      </c>
    </row>
    <row r="22" spans="1:10" ht="39.950000000000003" customHeight="1" x14ac:dyDescent="0.25">
      <c r="A22" s="711" t="s">
        <v>0</v>
      </c>
      <c r="B22" s="712"/>
      <c r="C22" s="712"/>
      <c r="D22" s="712"/>
      <c r="E22" s="712"/>
      <c r="F22" s="712"/>
      <c r="G22" s="712"/>
      <c r="H22" s="712"/>
      <c r="I22" s="712"/>
      <c r="J22" s="712"/>
    </row>
    <row r="23" spans="1:10" ht="39.950000000000003" customHeight="1" x14ac:dyDescent="0.25">
      <c r="A23" s="711" t="s">
        <v>1</v>
      </c>
      <c r="B23" s="712"/>
      <c r="C23" s="712"/>
      <c r="D23" s="712"/>
      <c r="E23" s="712"/>
      <c r="F23" s="712"/>
      <c r="G23" s="712"/>
      <c r="H23" s="712"/>
      <c r="I23" s="712"/>
      <c r="J23" s="712"/>
    </row>
    <row r="24" spans="1:10" ht="39.950000000000003" customHeight="1" x14ac:dyDescent="0.25">
      <c r="A24" s="713" t="s">
        <v>2</v>
      </c>
      <c r="B24" s="712"/>
      <c r="C24" s="712"/>
      <c r="D24" s="712"/>
      <c r="E24" s="712"/>
      <c r="F24" s="712"/>
      <c r="G24" s="712"/>
      <c r="H24" s="712"/>
      <c r="I24" s="712"/>
      <c r="J24" s="712"/>
    </row>
  </sheetData>
  <sheetProtection algorithmName="SHA-512" hashValue="kmRs5lDYSwycYe9i0LiNCfUsEyEa+rFnPLlS2GQjV53ht34Mn8efIvmYhvMdX4lwwTDxNhGN4zaSLaddc5574g==" saltValue="A27Qr607fJ5hgLnlxn7dY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  <pageSetUpPr fitToPage="1"/>
  </sheetPr>
  <dimension ref="A1:V12"/>
  <sheetViews>
    <sheetView rightToLeft="1" view="pageBreakPreview" zoomScale="80" zoomScaleNormal="100" zoomScaleSheetLayoutView="80" workbookViewId="0">
      <selection activeCell="S23" sqref="S23"/>
    </sheetView>
  </sheetViews>
  <sheetFormatPr defaultRowHeight="15" x14ac:dyDescent="0.25"/>
  <cols>
    <col min="1" max="1" width="13.85546875" bestFit="1" customWidth="1"/>
    <col min="2" max="2" width="1.42578125" customWidth="1"/>
    <col min="3" max="3" width="13.42578125" bestFit="1" customWidth="1"/>
    <col min="4" max="4" width="1.42578125" customWidth="1"/>
    <col min="5" max="5" width="20.28515625" bestFit="1" customWidth="1"/>
    <col min="6" max="6" width="1.42578125" customWidth="1"/>
    <col min="7" max="7" width="18" bestFit="1" customWidth="1"/>
    <col min="8" max="8" width="1.42578125" customWidth="1"/>
    <col min="9" max="9" width="20.140625" bestFit="1" customWidth="1"/>
    <col min="10" max="10" width="1.42578125" customWidth="1"/>
    <col min="11" max="11" width="11.42578125" bestFit="1" customWidth="1"/>
    <col min="12" max="12" width="1.42578125" customWidth="1"/>
    <col min="13" max="13" width="22" bestFit="1" customWidth="1"/>
    <col min="14" max="14" width="1.42578125" customWidth="1"/>
    <col min="15" max="15" width="21.85546875" bestFit="1" customWidth="1"/>
    <col min="16" max="16" width="1.42578125" customWidth="1"/>
    <col min="17" max="17" width="18.85546875" bestFit="1" customWidth="1"/>
    <col min="18" max="18" width="1.42578125" customWidth="1"/>
    <col min="19" max="19" width="21.85546875" bestFit="1" customWidth="1"/>
    <col min="20" max="20" width="1.42578125" customWidth="1"/>
    <col min="21" max="21" width="11.42578125" bestFit="1" customWidth="1"/>
    <col min="22" max="22" width="15.42578125" bestFit="1" customWidth="1"/>
  </cols>
  <sheetData>
    <row r="1" spans="1:22" ht="20.100000000000001" customHeight="1" x14ac:dyDescent="0.25">
      <c r="A1" s="804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</row>
    <row r="2" spans="1:22" ht="20.100000000000001" customHeight="1" x14ac:dyDescent="0.25">
      <c r="A2" s="805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</row>
    <row r="3" spans="1:22" ht="20.100000000000001" customHeight="1" x14ac:dyDescent="0.25">
      <c r="A3" s="806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</row>
    <row r="5" spans="1:22" ht="21" x14ac:dyDescent="0.25">
      <c r="A5" s="807" t="s">
        <v>136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</row>
    <row r="7" spans="1:22" ht="21" x14ac:dyDescent="0.25">
      <c r="C7" s="808" t="s">
        <v>104</v>
      </c>
      <c r="D7" s="720"/>
      <c r="E7" s="720"/>
      <c r="F7" s="720"/>
      <c r="G7" s="720"/>
      <c r="H7" s="720"/>
      <c r="I7" s="720"/>
      <c r="J7" s="720"/>
      <c r="K7" s="720"/>
      <c r="M7" s="809" t="s">
        <v>7</v>
      </c>
      <c r="N7" s="720"/>
      <c r="O7" s="720"/>
      <c r="P7" s="720"/>
      <c r="Q7" s="720"/>
      <c r="R7" s="720"/>
      <c r="S7" s="720"/>
      <c r="T7" s="720"/>
      <c r="U7" s="720"/>
    </row>
    <row r="8" spans="1:22" ht="42" x14ac:dyDescent="0.25">
      <c r="A8" s="442" t="s">
        <v>137</v>
      </c>
      <c r="C8" s="443" t="s">
        <v>102</v>
      </c>
      <c r="E8" s="444" t="s">
        <v>138</v>
      </c>
      <c r="G8" s="445" t="s">
        <v>139</v>
      </c>
      <c r="I8" s="446" t="s">
        <v>140</v>
      </c>
      <c r="K8" s="447" t="s">
        <v>141</v>
      </c>
      <c r="M8" s="448" t="s">
        <v>102</v>
      </c>
      <c r="O8" s="449" t="s">
        <v>138</v>
      </c>
      <c r="Q8" s="450" t="s">
        <v>139</v>
      </c>
      <c r="S8" s="451" t="s">
        <v>140</v>
      </c>
      <c r="U8" s="452" t="s">
        <v>141</v>
      </c>
    </row>
    <row r="9" spans="1:22" ht="37.5" x14ac:dyDescent="0.25">
      <c r="A9" s="453" t="s">
        <v>17</v>
      </c>
      <c r="C9" s="700" t="s">
        <v>120</v>
      </c>
      <c r="E9" s="454">
        <v>185794500</v>
      </c>
      <c r="G9" s="700" t="s">
        <v>120</v>
      </c>
      <c r="I9" s="455">
        <v>185794500</v>
      </c>
      <c r="K9" s="456">
        <v>-5.3697098753660881E-4</v>
      </c>
      <c r="M9" s="700" t="s">
        <v>120</v>
      </c>
      <c r="O9" s="457">
        <v>185794500</v>
      </c>
      <c r="Q9" s="700" t="s">
        <v>120</v>
      </c>
      <c r="S9" s="458">
        <v>185794500</v>
      </c>
      <c r="U9" s="697">
        <f>S9/S11</f>
        <v>-5.2815470233919831E-5</v>
      </c>
      <c r="V9" s="696"/>
    </row>
    <row r="10" spans="1:22" ht="18.75" x14ac:dyDescent="0.25">
      <c r="A10" s="459" t="s">
        <v>18</v>
      </c>
      <c r="C10" s="700" t="s">
        <v>120</v>
      </c>
      <c r="E10" s="460">
        <v>-341235886431</v>
      </c>
      <c r="G10" s="461">
        <v>-7201183032</v>
      </c>
      <c r="I10" s="462">
        <v>-348437069463</v>
      </c>
      <c r="K10" s="463">
        <v>1.007029795197969</v>
      </c>
      <c r="M10" s="464">
        <v>1391555174800</v>
      </c>
      <c r="O10" s="465">
        <v>-4879378726117</v>
      </c>
      <c r="Q10" s="466">
        <v>-30166764796</v>
      </c>
      <c r="S10" s="467">
        <v>-3517990316113</v>
      </c>
      <c r="U10" s="697">
        <f>S10/S11</f>
        <v>1.0000528154702339</v>
      </c>
      <c r="V10" s="696"/>
    </row>
    <row r="11" spans="1:22" ht="19.5" thickBot="1" x14ac:dyDescent="0.3">
      <c r="A11" s="468" t="s">
        <v>19</v>
      </c>
      <c r="C11" s="701" t="s">
        <v>120</v>
      </c>
      <c r="E11" s="469">
        <f>SUM(E9:$E$10)</f>
        <v>-341050091931</v>
      </c>
      <c r="G11" s="470">
        <f>SUM(G9:$G$10)</f>
        <v>-7201183032</v>
      </c>
      <c r="I11" s="471">
        <f>SUM(I9:$I$10)</f>
        <v>-348251274963</v>
      </c>
      <c r="K11" s="472">
        <f>SUM(K9:$K$10)</f>
        <v>1.0064928242104323</v>
      </c>
      <c r="M11" s="473">
        <f>SUM(M9:$M$10)</f>
        <v>1391555174800</v>
      </c>
      <c r="O11" s="474">
        <f>SUM(O9:$O$10)</f>
        <v>-4879192931617</v>
      </c>
      <c r="Q11" s="475">
        <f>SUM(Q9:$Q$10)</f>
        <v>-30166764796</v>
      </c>
      <c r="S11" s="476">
        <f>SUM(S9:$S$10)</f>
        <v>-3517804521613</v>
      </c>
      <c r="U11" s="710">
        <f>SUM(U9:$U$10)</f>
        <v>1</v>
      </c>
    </row>
    <row r="12" spans="1:22" ht="19.5" thickTop="1" x14ac:dyDescent="0.25">
      <c r="C12" s="477"/>
      <c r="E12" s="478"/>
      <c r="G12" s="479"/>
      <c r="I12" s="480"/>
      <c r="K12" s="481"/>
      <c r="M12" s="482"/>
      <c r="O12" s="483"/>
      <c r="Q12" s="484"/>
      <c r="S12" s="485"/>
      <c r="U12" s="486"/>
    </row>
  </sheetData>
  <sheetProtection algorithmName="SHA-512" hashValue="w26QZMj1TfGb0msAsThUWpxMQ080PUhoE8OwTIRC8XqjQM6CkQ/FM1/XbiS3BJ/XFZjAwpDCBPSNKFf13eSrMQ==" saltValue="n2xUz8gahD3Rf0G0X9sUu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  <pageSetUpPr fitToPage="1"/>
  </sheetPr>
  <dimension ref="A1:Q19"/>
  <sheetViews>
    <sheetView rightToLeft="1" view="pageBreakPreview" zoomScale="60" zoomScaleNormal="100" workbookViewId="0">
      <selection activeCell="Q27" sqref="Q27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17.28515625" bestFit="1" customWidth="1"/>
    <col min="6" max="6" width="1.42578125" customWidth="1"/>
    <col min="7" max="7" width="16.140625" bestFit="1" customWidth="1"/>
    <col min="8" max="8" width="1.42578125" customWidth="1"/>
    <col min="9" max="9" width="19" bestFit="1" customWidth="1"/>
    <col min="10" max="10" width="1.42578125" customWidth="1"/>
    <col min="11" max="11" width="19" bestFit="1" customWidth="1"/>
    <col min="12" max="12" width="1.42578125" customWidth="1"/>
    <col min="13" max="13" width="19" bestFit="1" customWidth="1"/>
    <col min="14" max="14" width="1.42578125" customWidth="1"/>
    <col min="15" max="15" width="16.140625" bestFit="1" customWidth="1"/>
    <col min="16" max="16" width="1.42578125" customWidth="1"/>
    <col min="17" max="17" width="19.85546875" customWidth="1"/>
  </cols>
  <sheetData>
    <row r="1" spans="1:17" ht="20.100000000000001" customHeight="1" x14ac:dyDescent="0.25">
      <c r="A1" s="810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</row>
    <row r="2" spans="1:17" ht="20.100000000000001" customHeight="1" x14ac:dyDescent="0.25">
      <c r="A2" s="811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</row>
    <row r="3" spans="1:17" ht="20.100000000000001" customHeight="1" x14ac:dyDescent="0.25">
      <c r="A3" s="812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</row>
    <row r="5" spans="1:17" ht="21" x14ac:dyDescent="0.25">
      <c r="A5" s="813" t="s">
        <v>142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</row>
    <row r="7" spans="1:17" ht="21" x14ac:dyDescent="0.25">
      <c r="C7" s="814" t="s">
        <v>104</v>
      </c>
      <c r="D7" s="720"/>
      <c r="E7" s="720"/>
      <c r="F7" s="720"/>
      <c r="G7" s="720"/>
      <c r="H7" s="720"/>
      <c r="I7" s="720"/>
      <c r="J7" s="720"/>
      <c r="K7" s="720"/>
      <c r="M7" s="815" t="s">
        <v>7</v>
      </c>
      <c r="N7" s="720"/>
      <c r="O7" s="720"/>
      <c r="P7" s="720"/>
      <c r="Q7" s="720"/>
    </row>
    <row r="8" spans="1:17" ht="21" x14ac:dyDescent="0.25">
      <c r="C8" s="487" t="s">
        <v>143</v>
      </c>
      <c r="E8" s="488" t="s">
        <v>138</v>
      </c>
      <c r="G8" s="489" t="s">
        <v>139</v>
      </c>
      <c r="I8" s="490" t="s">
        <v>19</v>
      </c>
      <c r="K8" s="491" t="s">
        <v>143</v>
      </c>
      <c r="M8" s="492" t="s">
        <v>138</v>
      </c>
      <c r="O8" s="493" t="s">
        <v>139</v>
      </c>
      <c r="Q8" s="494" t="s">
        <v>19</v>
      </c>
    </row>
    <row r="9" spans="1:17" ht="18.75" x14ac:dyDescent="0.25">
      <c r="A9" s="495" t="s">
        <v>30</v>
      </c>
      <c r="C9" s="496">
        <v>329554528</v>
      </c>
      <c r="E9" s="497">
        <v>-388600060</v>
      </c>
      <c r="G9" s="498">
        <v>-7055560</v>
      </c>
      <c r="I9" s="499">
        <v>-66101092</v>
      </c>
      <c r="K9" s="500">
        <v>2363722398</v>
      </c>
      <c r="M9" s="501">
        <v>-384270347</v>
      </c>
      <c r="O9" s="502">
        <v>-7055560</v>
      </c>
      <c r="Q9" s="503">
        <v>1972396491</v>
      </c>
    </row>
    <row r="10" spans="1:17" ht="18.75" x14ac:dyDescent="0.25">
      <c r="A10" s="504" t="s">
        <v>36</v>
      </c>
      <c r="C10" s="505">
        <v>27137753</v>
      </c>
      <c r="E10" s="700" t="s">
        <v>120</v>
      </c>
      <c r="G10" s="700" t="s">
        <v>120</v>
      </c>
      <c r="I10" s="506">
        <v>27137753</v>
      </c>
      <c r="K10" s="507">
        <v>198301574</v>
      </c>
      <c r="M10" s="700" t="s">
        <v>120</v>
      </c>
      <c r="O10" s="700" t="s">
        <v>120</v>
      </c>
      <c r="Q10" s="508">
        <v>198301574</v>
      </c>
    </row>
    <row r="11" spans="1:17" ht="18.75" x14ac:dyDescent="0.25">
      <c r="A11" s="509" t="s">
        <v>39</v>
      </c>
      <c r="C11" s="510">
        <v>12138298</v>
      </c>
      <c r="E11" s="700" t="s">
        <v>120</v>
      </c>
      <c r="G11" s="511">
        <v>-10225000</v>
      </c>
      <c r="I11" s="512">
        <v>1913298</v>
      </c>
      <c r="K11" s="513">
        <v>12138298</v>
      </c>
      <c r="M11" s="700" t="s">
        <v>120</v>
      </c>
      <c r="O11" s="514">
        <v>-10225000</v>
      </c>
      <c r="Q11" s="515">
        <v>1913298</v>
      </c>
    </row>
    <row r="12" spans="1:17" ht="18.75" x14ac:dyDescent="0.25">
      <c r="A12" s="516" t="s">
        <v>44</v>
      </c>
      <c r="C12" s="517">
        <v>22647452</v>
      </c>
      <c r="E12" s="518">
        <v>26030063</v>
      </c>
      <c r="G12" s="700" t="s">
        <v>120</v>
      </c>
      <c r="I12" s="519">
        <v>48677515</v>
      </c>
      <c r="K12" s="520">
        <v>29997370</v>
      </c>
      <c r="M12" s="521">
        <v>34627188</v>
      </c>
      <c r="O12" s="700" t="s">
        <v>120</v>
      </c>
      <c r="Q12" s="522">
        <v>64624558</v>
      </c>
    </row>
    <row r="13" spans="1:17" ht="18.75" x14ac:dyDescent="0.25">
      <c r="A13" s="523" t="s">
        <v>47</v>
      </c>
      <c r="C13" s="524">
        <v>234027123</v>
      </c>
      <c r="E13" s="525">
        <v>313762357</v>
      </c>
      <c r="G13" s="700" t="s">
        <v>120</v>
      </c>
      <c r="I13" s="526">
        <v>547789480</v>
      </c>
      <c r="K13" s="527">
        <v>1728167995</v>
      </c>
      <c r="M13" s="528">
        <v>5558304664</v>
      </c>
      <c r="O13" s="529">
        <v>32737930</v>
      </c>
      <c r="Q13" s="530">
        <v>7319210589</v>
      </c>
    </row>
    <row r="14" spans="1:17" ht="18.75" x14ac:dyDescent="0.25">
      <c r="A14" s="531" t="s">
        <v>50</v>
      </c>
      <c r="C14" s="532">
        <v>77171489</v>
      </c>
      <c r="E14" s="533">
        <v>146119512</v>
      </c>
      <c r="G14" s="534">
        <v>-10362500</v>
      </c>
      <c r="I14" s="535">
        <v>212928501</v>
      </c>
      <c r="K14" s="536">
        <v>82326412</v>
      </c>
      <c r="M14" s="537">
        <v>138144512</v>
      </c>
      <c r="O14" s="538">
        <v>-10362500</v>
      </c>
      <c r="Q14" s="539">
        <v>210108424</v>
      </c>
    </row>
    <row r="15" spans="1:17" ht="18.75" x14ac:dyDescent="0.25">
      <c r="A15" s="540" t="s">
        <v>53</v>
      </c>
      <c r="C15" s="541">
        <v>40429356</v>
      </c>
      <c r="E15" s="542">
        <v>-20596407</v>
      </c>
      <c r="G15" s="700" t="s">
        <v>120</v>
      </c>
      <c r="I15" s="543">
        <v>19832949</v>
      </c>
      <c r="K15" s="544">
        <v>298058932</v>
      </c>
      <c r="M15" s="545">
        <v>48914711</v>
      </c>
      <c r="O15" s="700" t="s">
        <v>120</v>
      </c>
      <c r="Q15" s="546">
        <v>346973643</v>
      </c>
    </row>
    <row r="16" spans="1:17" ht="18.75" x14ac:dyDescent="0.25">
      <c r="A16" s="547" t="s">
        <v>57</v>
      </c>
      <c r="C16" s="548">
        <v>273646849</v>
      </c>
      <c r="E16" s="700" t="s">
        <v>120</v>
      </c>
      <c r="G16" s="700" t="s">
        <v>120</v>
      </c>
      <c r="I16" s="549">
        <v>273646849</v>
      </c>
      <c r="K16" s="550">
        <v>2015644931</v>
      </c>
      <c r="M16" s="700" t="s">
        <v>120</v>
      </c>
      <c r="O16" s="700" t="s">
        <v>120</v>
      </c>
      <c r="Q16" s="551">
        <v>2015644931</v>
      </c>
    </row>
    <row r="17" spans="1:17" ht="18.75" x14ac:dyDescent="0.25">
      <c r="A17" s="552" t="s">
        <v>60</v>
      </c>
      <c r="C17" s="553">
        <v>295935607</v>
      </c>
      <c r="E17" s="554">
        <v>853615680</v>
      </c>
      <c r="G17" s="700" t="s">
        <v>120</v>
      </c>
      <c r="I17" s="555">
        <v>1149551287</v>
      </c>
      <c r="K17" s="556">
        <v>2225573951</v>
      </c>
      <c r="M17" s="557">
        <v>2973827410</v>
      </c>
      <c r="O17" s="558">
        <v>84029251</v>
      </c>
      <c r="Q17" s="559">
        <v>5283430612</v>
      </c>
    </row>
    <row r="18" spans="1:17" ht="18.75" x14ac:dyDescent="0.25">
      <c r="A18" s="560" t="s">
        <v>19</v>
      </c>
      <c r="C18" s="561">
        <f>SUM(C9:$C$17)</f>
        <v>1312688455</v>
      </c>
      <c r="E18" s="562">
        <f>SUM(E9:$E$17)</f>
        <v>930331145</v>
      </c>
      <c r="G18" s="563">
        <f>SUM(G9:$G$17)</f>
        <v>-27643060</v>
      </c>
      <c r="I18" s="564">
        <f>SUM(I9:$I$17)</f>
        <v>2215376540</v>
      </c>
      <c r="K18" s="565">
        <f>SUM(K9:$K$17)</f>
        <v>8953931861</v>
      </c>
      <c r="M18" s="566">
        <f>SUM(M9:$M$17)</f>
        <v>8369548138</v>
      </c>
      <c r="O18" s="567">
        <f>SUM(O9:$O$17)</f>
        <v>89124121</v>
      </c>
      <c r="Q18" s="568">
        <f>SUM(Q9:$Q$17)</f>
        <v>17412604120</v>
      </c>
    </row>
    <row r="19" spans="1:17" ht="18.75" x14ac:dyDescent="0.25">
      <c r="C19" s="569"/>
      <c r="E19" s="570"/>
      <c r="G19" s="571"/>
      <c r="I19" s="572"/>
      <c r="K19" s="573"/>
      <c r="M19" s="574"/>
      <c r="O19" s="575"/>
      <c r="Q19" s="576"/>
    </row>
  </sheetData>
  <sheetProtection algorithmName="SHA-512" hashValue="ontGVOxX8GSod8gPmePpztck49VTBlCAhomGuy97Vruard44zX3dwZJev/7AR0aDVC5ifuK31kMbKDe0RzqcIQ==" saltValue="Txwyb+CRX4FxJYFvfwzf6w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/>
    <pageSetUpPr fitToPage="1"/>
  </sheetPr>
  <dimension ref="A1:K13"/>
  <sheetViews>
    <sheetView rightToLeft="1" tabSelected="1" view="pageBreakPreview" zoomScale="86" zoomScaleNormal="100" zoomScaleSheetLayoutView="86" workbookViewId="0">
      <selection activeCell="G34" sqref="G34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8.7109375" bestFit="1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816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</row>
    <row r="2" spans="1:11" ht="20.100000000000001" customHeight="1" x14ac:dyDescent="0.25">
      <c r="A2" s="817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11" ht="20.100000000000001" customHeight="1" x14ac:dyDescent="0.25">
      <c r="A3" s="818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</row>
    <row r="5" spans="1:11" ht="21" x14ac:dyDescent="0.25">
      <c r="A5" s="819" t="s">
        <v>144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</row>
    <row r="7" spans="1:11" ht="21" x14ac:dyDescent="0.25">
      <c r="A7" s="820" t="s">
        <v>145</v>
      </c>
      <c r="B7" s="720"/>
      <c r="C7" s="720"/>
      <c r="E7" s="821" t="s">
        <v>104</v>
      </c>
      <c r="F7" s="720"/>
      <c r="G7" s="720"/>
      <c r="I7" s="822" t="s">
        <v>7</v>
      </c>
      <c r="J7" s="720"/>
      <c r="K7" s="720"/>
    </row>
    <row r="8" spans="1:11" ht="42" x14ac:dyDescent="0.25">
      <c r="A8" s="577" t="s">
        <v>146</v>
      </c>
      <c r="C8" s="578" t="s">
        <v>67</v>
      </c>
      <c r="E8" s="579" t="s">
        <v>147</v>
      </c>
      <c r="G8" s="580" t="s">
        <v>148</v>
      </c>
      <c r="I8" s="581" t="s">
        <v>147</v>
      </c>
      <c r="K8" s="582" t="s">
        <v>148</v>
      </c>
    </row>
    <row r="9" spans="1:11" ht="18.75" x14ac:dyDescent="0.25">
      <c r="A9" s="583" t="s">
        <v>149</v>
      </c>
      <c r="C9" s="1" t="s">
        <v>75</v>
      </c>
      <c r="E9" s="584">
        <v>2895271</v>
      </c>
      <c r="G9" s="585">
        <f>E9/E12</f>
        <v>9.2882501095798639E-2</v>
      </c>
      <c r="I9" s="586">
        <v>3101494582</v>
      </c>
      <c r="K9" s="587">
        <f>I9/I12</f>
        <v>0.97914024239614827</v>
      </c>
    </row>
    <row r="10" spans="1:11" ht="18.75" x14ac:dyDescent="0.25">
      <c r="A10" s="588" t="s">
        <v>150</v>
      </c>
      <c r="C10" s="1" t="s">
        <v>85</v>
      </c>
      <c r="E10" s="589">
        <v>25838754</v>
      </c>
      <c r="G10" s="590">
        <f>E10/E12</f>
        <v>0.82892692833212211</v>
      </c>
      <c r="I10" s="591">
        <v>49498346</v>
      </c>
      <c r="K10" s="592">
        <f>I10/I12</f>
        <v>1.5626602342601936E-2</v>
      </c>
    </row>
    <row r="11" spans="1:11" ht="37.5" x14ac:dyDescent="0.25">
      <c r="A11" s="593" t="s">
        <v>151</v>
      </c>
      <c r="C11" s="1" t="s">
        <v>88</v>
      </c>
      <c r="E11" s="594">
        <v>2437304</v>
      </c>
      <c r="G11" s="595">
        <f>E11/E12</f>
        <v>7.8190570572079232E-2</v>
      </c>
      <c r="I11" s="596">
        <v>16576382</v>
      </c>
      <c r="K11" s="597">
        <f>I11/I12</f>
        <v>5.2331552612498323E-3</v>
      </c>
    </row>
    <row r="12" spans="1:11" ht="18.75" x14ac:dyDescent="0.25">
      <c r="A12" s="598" t="s">
        <v>19</v>
      </c>
      <c r="E12" s="599">
        <f>SUM(E9:$E$11)</f>
        <v>31171329</v>
      </c>
      <c r="G12" s="708">
        <f>SUM(G9:$G$11)</f>
        <v>1</v>
      </c>
      <c r="I12" s="600">
        <f>SUM(I9:$I$11)</f>
        <v>3167569310</v>
      </c>
      <c r="K12" s="709">
        <f>SUM(K9:$K$11)</f>
        <v>1</v>
      </c>
    </row>
    <row r="13" spans="1:11" ht="18.75" x14ac:dyDescent="0.25">
      <c r="E13" s="601"/>
      <c r="G13" s="602"/>
      <c r="I13" s="603"/>
      <c r="K13" s="604"/>
    </row>
  </sheetData>
  <sheetProtection algorithmName="SHA-512" hashValue="4H14Dgiw/5dHVKXUyZUbgabaOw7o2cdiY4Ksml5WiXViYK4gAjbSEwLBnEvdnNCkoq/TVGD0A3DOPvjK6mjaUw==" saltValue="Ki2zOHgQm64kQnP0iocd9Q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W14"/>
  <sheetViews>
    <sheetView rightToLeft="1" view="pageBreakPreview" zoomScale="98" zoomScaleNormal="100" zoomScaleSheetLayoutView="98" workbookViewId="0">
      <selection activeCell="I18" sqref="I18"/>
    </sheetView>
  </sheetViews>
  <sheetFormatPr defaultRowHeight="15" x14ac:dyDescent="0.25"/>
  <cols>
    <col min="1" max="1" width="13.140625" bestFit="1" customWidth="1"/>
    <col min="2" max="2" width="1.42578125" customWidth="1"/>
    <col min="3" max="3" width="18.28515625" bestFit="1" customWidth="1"/>
    <col min="4" max="4" width="1.42578125" customWidth="1"/>
    <col min="5" max="5" width="23.5703125" bestFit="1" customWidth="1"/>
    <col min="6" max="6" width="1.42578125" customWidth="1"/>
    <col min="7" max="7" width="23.42578125" bestFit="1" customWidth="1"/>
    <col min="8" max="8" width="1.42578125" customWidth="1"/>
    <col min="9" max="9" width="16.5703125" bestFit="1" customWidth="1"/>
    <col min="10" max="10" width="22.42578125" bestFit="1" customWidth="1"/>
    <col min="11" max="11" width="1.42578125" customWidth="1"/>
    <col min="12" max="12" width="14.140625" bestFit="1" customWidth="1"/>
    <col min="13" max="13" width="19.28515625" bestFit="1" customWidth="1"/>
    <col min="14" max="14" width="1.42578125" customWidth="1"/>
    <col min="15" max="15" width="18.140625" bestFit="1" customWidth="1"/>
    <col min="16" max="16" width="1.42578125" customWidth="1"/>
    <col min="17" max="17" width="14.7109375" bestFit="1" customWidth="1"/>
    <col min="18" max="18" width="1.42578125" customWidth="1"/>
    <col min="19" max="19" width="23.5703125" bestFit="1" customWidth="1"/>
    <col min="20" max="20" width="1.42578125" customWidth="1"/>
    <col min="21" max="21" width="23.5703125" bestFit="1" customWidth="1"/>
    <col min="22" max="22" width="1.42578125" customWidth="1"/>
    <col min="23" max="23" width="15.7109375" bestFit="1" customWidth="1"/>
  </cols>
  <sheetData>
    <row r="1" spans="1:23" ht="20.100000000000001" customHeight="1" x14ac:dyDescent="0.25">
      <c r="A1" s="714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</row>
    <row r="2" spans="1:23" ht="20.100000000000001" customHeight="1" x14ac:dyDescent="0.25">
      <c r="A2" s="715" t="s">
        <v>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</row>
    <row r="3" spans="1:23" ht="20.100000000000001" customHeight="1" x14ac:dyDescent="0.25">
      <c r="A3" s="716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</row>
    <row r="5" spans="1:23" ht="21" x14ac:dyDescent="0.25">
      <c r="A5" s="717" t="s">
        <v>3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</row>
    <row r="6" spans="1:23" ht="21" x14ac:dyDescent="0.25">
      <c r="A6" s="718" t="s">
        <v>4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  <c r="W6" s="712"/>
    </row>
    <row r="8" spans="1:23" ht="21" x14ac:dyDescent="0.25">
      <c r="C8" s="719" t="s">
        <v>5</v>
      </c>
      <c r="D8" s="720"/>
      <c r="E8" s="720"/>
      <c r="F8" s="720"/>
      <c r="G8" s="720"/>
      <c r="I8" s="721" t="s">
        <v>6</v>
      </c>
      <c r="J8" s="720"/>
      <c r="K8" s="720"/>
      <c r="L8" s="720"/>
      <c r="M8" s="720"/>
      <c r="O8" s="722" t="s">
        <v>7</v>
      </c>
      <c r="P8" s="720"/>
      <c r="Q8" s="720"/>
      <c r="R8" s="720"/>
      <c r="S8" s="720"/>
      <c r="T8" s="720"/>
      <c r="U8" s="720"/>
      <c r="V8" s="720"/>
      <c r="W8" s="720"/>
    </row>
    <row r="9" spans="1:23" ht="18.75" x14ac:dyDescent="0.25">
      <c r="A9" s="723" t="s">
        <v>8</v>
      </c>
      <c r="C9" s="723" t="s">
        <v>9</v>
      </c>
      <c r="E9" s="723" t="s">
        <v>10</v>
      </c>
      <c r="G9" s="723" t="s">
        <v>11</v>
      </c>
      <c r="I9" s="723" t="s">
        <v>12</v>
      </c>
      <c r="J9" s="712"/>
      <c r="L9" s="723" t="s">
        <v>13</v>
      </c>
      <c r="M9" s="712"/>
      <c r="O9" s="723" t="s">
        <v>9</v>
      </c>
      <c r="Q9" s="729" t="s">
        <v>14</v>
      </c>
      <c r="S9" s="723" t="s">
        <v>10</v>
      </c>
      <c r="U9" s="723" t="s">
        <v>11</v>
      </c>
      <c r="W9" s="733" t="s">
        <v>15</v>
      </c>
    </row>
    <row r="10" spans="1:23" ht="18.75" x14ac:dyDescent="0.25">
      <c r="A10" s="724"/>
      <c r="C10" s="725"/>
      <c r="E10" s="726"/>
      <c r="G10" s="727"/>
      <c r="I10" s="2" t="s">
        <v>9</v>
      </c>
      <c r="J10" s="3" t="s">
        <v>10</v>
      </c>
      <c r="L10" s="4" t="s">
        <v>9</v>
      </c>
      <c r="M10" s="5" t="s">
        <v>16</v>
      </c>
      <c r="O10" s="728"/>
      <c r="Q10" s="730"/>
      <c r="S10" s="731"/>
      <c r="U10" s="732"/>
      <c r="W10" s="734"/>
    </row>
    <row r="11" spans="1:23" ht="37.5" x14ac:dyDescent="0.25">
      <c r="A11" s="6" t="s">
        <v>17</v>
      </c>
      <c r="C11" s="605" t="s">
        <v>120</v>
      </c>
      <c r="E11" s="605" t="s">
        <v>120</v>
      </c>
      <c r="G11" s="605" t="s">
        <v>120</v>
      </c>
      <c r="H11" s="1"/>
      <c r="I11" s="7">
        <v>8000000</v>
      </c>
      <c r="J11" s="8">
        <v>80455082500</v>
      </c>
      <c r="L11" s="605" t="s">
        <v>120</v>
      </c>
      <c r="M11" s="605" t="s">
        <v>120</v>
      </c>
      <c r="O11" s="9">
        <v>8000000</v>
      </c>
      <c r="Q11" s="10">
        <v>10082</v>
      </c>
      <c r="S11" s="11">
        <v>80455082500</v>
      </c>
      <c r="U11" s="12">
        <v>80640877000</v>
      </c>
      <c r="W11" s="13">
        <v>6.3604258671216421E-3</v>
      </c>
    </row>
    <row r="12" spans="1:23" ht="18.75" x14ac:dyDescent="0.25">
      <c r="A12" s="14" t="s">
        <v>18</v>
      </c>
      <c r="C12" s="15">
        <v>2082334786</v>
      </c>
      <c r="E12" s="16">
        <v>14500033324835</v>
      </c>
      <c r="G12" s="17">
        <v>10445376102044</v>
      </c>
      <c r="I12" s="18">
        <v>198227015</v>
      </c>
      <c r="J12" s="19">
        <v>964897062052</v>
      </c>
      <c r="L12" s="20">
        <v>3335685</v>
      </c>
      <c r="M12" s="21">
        <v>16568704229</v>
      </c>
      <c r="O12" s="22">
        <v>2277226116</v>
      </c>
      <c r="Q12" s="23">
        <v>4854</v>
      </c>
      <c r="S12" s="24">
        <v>15441902017872</v>
      </c>
      <c r="U12" s="25">
        <v>11045254788833</v>
      </c>
      <c r="W12" s="26">
        <v>0.87117758240454912</v>
      </c>
    </row>
    <row r="13" spans="1:23" ht="18.75" x14ac:dyDescent="0.25">
      <c r="A13" s="27" t="s">
        <v>19</v>
      </c>
      <c r="C13" s="28">
        <f>SUM(C11:$C$12)</f>
        <v>2082334786</v>
      </c>
      <c r="E13" s="29">
        <f>SUM(E11:$E$12)</f>
        <v>14500033324835</v>
      </c>
      <c r="G13" s="30">
        <f>SUM(G11:$G$12)</f>
        <v>10445376102044</v>
      </c>
      <c r="I13" s="31">
        <f>SUM(I11:$I$12)</f>
        <v>206227015</v>
      </c>
      <c r="J13" s="32">
        <f>SUM(J11:$J$12)</f>
        <v>1045352144552</v>
      </c>
      <c r="L13" s="33">
        <f>SUM(L11:$L$12)</f>
        <v>3335685</v>
      </c>
      <c r="M13" s="34">
        <f>SUM(M11:$M$12)</f>
        <v>16568704229</v>
      </c>
      <c r="O13" s="35">
        <f>SUM(O11:$O$12)</f>
        <v>2285226116</v>
      </c>
      <c r="Q13" s="36">
        <f>SUM(Q11:$Q$12)</f>
        <v>14936</v>
      </c>
      <c r="S13" s="37">
        <f>SUM(S11:$S$12)</f>
        <v>15522357100372</v>
      </c>
      <c r="U13" s="38">
        <f>SUM(U11:$U$12)</f>
        <v>11125895665833</v>
      </c>
      <c r="W13" s="39">
        <f>SUM(W11:$W$12)</f>
        <v>0.87753800827167072</v>
      </c>
    </row>
    <row r="14" spans="1:23" ht="18.75" x14ac:dyDescent="0.25">
      <c r="C14" s="40"/>
      <c r="E14" s="41"/>
      <c r="G14" s="42"/>
      <c r="I14" s="43"/>
      <c r="J14" s="44"/>
      <c r="L14" s="45"/>
      <c r="M14" s="46"/>
      <c r="O14" s="47"/>
      <c r="Q14" s="48"/>
      <c r="S14" s="49"/>
      <c r="U14" s="50"/>
      <c r="W14" s="51"/>
    </row>
  </sheetData>
  <sheetProtection algorithmName="SHA-512" hashValue="w+2//sfSU+v3nyEhoYaVR7mbQ2wrlvMHBbJWA860kEOzL8c9U+VJ/3pnRnY46n+pZsogSAjrtFaurkEkb6mGgA==" saltValue="bVWSqGffIclYCtISmT9QDw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A1:AG20"/>
  <sheetViews>
    <sheetView rightToLeft="1" view="pageBreakPreview" zoomScale="60" zoomScaleNormal="100" workbookViewId="0">
      <selection activeCell="G41" sqref="G41"/>
    </sheetView>
  </sheetViews>
  <sheetFormatPr defaultRowHeight="15" x14ac:dyDescent="0.25"/>
  <cols>
    <col min="1" max="1" width="27.7109375" bestFit="1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1.85546875" bestFit="1" customWidth="1"/>
    <col min="14" max="14" width="1.42578125" customWidth="1"/>
    <col min="15" max="15" width="20.140625" bestFit="1" customWidth="1"/>
    <col min="16" max="16" width="1.42578125" customWidth="1"/>
    <col min="17" max="17" width="20.140625" bestFit="1" customWidth="1"/>
    <col min="18" max="18" width="1.42578125" customWidth="1"/>
    <col min="19" max="19" width="10.5703125" bestFit="1" customWidth="1"/>
    <col min="20" max="20" width="19" bestFit="1" customWidth="1"/>
    <col min="21" max="21" width="1.42578125" customWidth="1"/>
    <col min="22" max="22" width="10.5703125" bestFit="1" customWidth="1"/>
    <col min="23" max="23" width="18.42578125" customWidth="1"/>
    <col min="24" max="24" width="1.42578125" customWidth="1"/>
    <col min="25" max="25" width="11.85546875" bestFit="1" customWidth="1"/>
    <col min="26" max="26" width="1.42578125" customWidth="1"/>
    <col min="27" max="27" width="15.42578125" bestFit="1" customWidth="1"/>
    <col min="28" max="28" width="1.42578125" customWidth="1"/>
    <col min="29" max="29" width="20.140625" bestFit="1" customWidth="1"/>
    <col min="30" max="30" width="1.42578125" customWidth="1"/>
    <col min="31" max="31" width="19.8554687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735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</row>
    <row r="2" spans="1:33" ht="20.100000000000001" customHeight="1" x14ac:dyDescent="0.25">
      <c r="A2" s="736" t="s">
        <v>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</row>
    <row r="3" spans="1:33" ht="20.100000000000001" customHeight="1" x14ac:dyDescent="0.25">
      <c r="A3" s="737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</row>
    <row r="5" spans="1:33" ht="21" x14ac:dyDescent="0.25">
      <c r="A5" s="738" t="s">
        <v>21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2"/>
      <c r="AD5" s="712"/>
      <c r="AE5" s="712"/>
      <c r="AF5" s="712"/>
      <c r="AG5" s="712"/>
    </row>
    <row r="7" spans="1:33" ht="21" x14ac:dyDescent="0.25">
      <c r="C7" s="739" t="s">
        <v>22</v>
      </c>
      <c r="D7" s="720"/>
      <c r="E7" s="720"/>
      <c r="F7" s="720"/>
      <c r="G7" s="720"/>
      <c r="H7" s="720"/>
      <c r="I7" s="720"/>
      <c r="J7" s="720"/>
      <c r="K7" s="720"/>
      <c r="M7" s="740" t="s">
        <v>5</v>
      </c>
      <c r="N7" s="720"/>
      <c r="O7" s="720"/>
      <c r="P7" s="720"/>
      <c r="Q7" s="720"/>
      <c r="S7" s="741" t="s">
        <v>6</v>
      </c>
      <c r="T7" s="720"/>
      <c r="U7" s="720"/>
      <c r="V7" s="720"/>
      <c r="W7" s="720"/>
      <c r="Y7" s="742" t="s">
        <v>7</v>
      </c>
      <c r="Z7" s="720"/>
      <c r="AA7" s="720"/>
      <c r="AB7" s="720"/>
      <c r="AC7" s="720"/>
      <c r="AD7" s="720"/>
      <c r="AE7" s="720"/>
      <c r="AF7" s="720"/>
      <c r="AG7" s="720"/>
    </row>
    <row r="8" spans="1:33" ht="18.75" customHeight="1" x14ac:dyDescent="0.25">
      <c r="A8" s="723" t="s">
        <v>23</v>
      </c>
      <c r="C8" s="749" t="s">
        <v>24</v>
      </c>
      <c r="E8" s="751" t="s">
        <v>25</v>
      </c>
      <c r="G8" s="753" t="s">
        <v>26</v>
      </c>
      <c r="I8" s="755" t="s">
        <v>27</v>
      </c>
      <c r="K8" s="743" t="s">
        <v>28</v>
      </c>
      <c r="M8" s="723" t="s">
        <v>9</v>
      </c>
      <c r="O8" s="723" t="s">
        <v>10</v>
      </c>
      <c r="Q8" s="723" t="s">
        <v>11</v>
      </c>
      <c r="S8" s="723" t="s">
        <v>12</v>
      </c>
      <c r="T8" s="712"/>
      <c r="V8" s="723" t="s">
        <v>13</v>
      </c>
      <c r="W8" s="712"/>
      <c r="Y8" s="723" t="s">
        <v>9</v>
      </c>
      <c r="AA8" s="761" t="s">
        <v>29</v>
      </c>
      <c r="AC8" s="723" t="s">
        <v>10</v>
      </c>
      <c r="AE8" s="723" t="s">
        <v>11</v>
      </c>
      <c r="AG8" s="758" t="s">
        <v>15</v>
      </c>
    </row>
    <row r="9" spans="1:33" ht="18.75" x14ac:dyDescent="0.25">
      <c r="A9" s="748"/>
      <c r="C9" s="750"/>
      <c r="E9" s="752"/>
      <c r="G9" s="754"/>
      <c r="I9" s="756"/>
      <c r="K9" s="744"/>
      <c r="M9" s="745"/>
      <c r="O9" s="746"/>
      <c r="Q9" s="747"/>
      <c r="S9" s="52" t="s">
        <v>9</v>
      </c>
      <c r="T9" s="53" t="s">
        <v>10</v>
      </c>
      <c r="V9" s="54" t="s">
        <v>9</v>
      </c>
      <c r="W9" s="55" t="s">
        <v>16</v>
      </c>
      <c r="Y9" s="760"/>
      <c r="AA9" s="762"/>
      <c r="AC9" s="763"/>
      <c r="AE9" s="757"/>
      <c r="AG9" s="759"/>
    </row>
    <row r="10" spans="1:33" ht="18.75" x14ac:dyDescent="0.25">
      <c r="A10" s="56" t="s">
        <v>30</v>
      </c>
      <c r="C10" s="1" t="s">
        <v>31</v>
      </c>
      <c r="E10" s="1" t="s">
        <v>32</v>
      </c>
      <c r="G10" s="1" t="s">
        <v>33</v>
      </c>
      <c r="I10" s="1" t="s">
        <v>34</v>
      </c>
      <c r="K10" s="606" t="s">
        <v>35</v>
      </c>
      <c r="L10" s="607"/>
      <c r="M10" s="608">
        <v>26420</v>
      </c>
      <c r="N10" s="607"/>
      <c r="O10" s="609">
        <v>26175892806</v>
      </c>
      <c r="P10" s="607"/>
      <c r="Q10" s="610">
        <v>26400845500</v>
      </c>
      <c r="R10" s="607"/>
      <c r="S10" s="611" t="s">
        <v>120</v>
      </c>
      <c r="T10" s="611" t="s">
        <v>120</v>
      </c>
      <c r="U10" s="607"/>
      <c r="V10" s="612">
        <v>500</v>
      </c>
      <c r="W10" s="613">
        <v>492142938</v>
      </c>
      <c r="X10" s="607"/>
      <c r="Y10" s="614">
        <v>25920</v>
      </c>
      <c r="Z10" s="607"/>
      <c r="AA10" s="615">
        <v>985000</v>
      </c>
      <c r="AB10" s="607"/>
      <c r="AC10" s="616">
        <v>25680512549</v>
      </c>
      <c r="AD10" s="607"/>
      <c r="AE10" s="617">
        <v>25512689880</v>
      </c>
      <c r="AF10" s="607"/>
      <c r="AG10" s="618">
        <v>2.0122744033724306E-3</v>
      </c>
    </row>
    <row r="11" spans="1:33" ht="37.5" x14ac:dyDescent="0.25">
      <c r="A11" s="57" t="s">
        <v>36</v>
      </c>
      <c r="C11" s="1" t="s">
        <v>31</v>
      </c>
      <c r="E11" s="1" t="s">
        <v>32</v>
      </c>
      <c r="G11" s="1" t="s">
        <v>37</v>
      </c>
      <c r="I11" s="1" t="s">
        <v>38</v>
      </c>
      <c r="K11" s="606" t="s">
        <v>35</v>
      </c>
      <c r="L11" s="607"/>
      <c r="M11" s="619">
        <v>2100</v>
      </c>
      <c r="N11" s="607"/>
      <c r="O11" s="620">
        <v>2096044286</v>
      </c>
      <c r="P11" s="607"/>
      <c r="Q11" s="621">
        <v>2098477500</v>
      </c>
      <c r="R11" s="607"/>
      <c r="S11" s="622" t="s">
        <v>120</v>
      </c>
      <c r="T11" s="622" t="s">
        <v>120</v>
      </c>
      <c r="U11" s="607"/>
      <c r="V11" s="622" t="s">
        <v>120</v>
      </c>
      <c r="W11" s="622" t="s">
        <v>120</v>
      </c>
      <c r="X11" s="606"/>
      <c r="Y11" s="623">
        <v>2100</v>
      </c>
      <c r="Z11" s="607"/>
      <c r="AA11" s="624">
        <v>1000000</v>
      </c>
      <c r="AB11" s="607"/>
      <c r="AC11" s="625">
        <v>2096044286</v>
      </c>
      <c r="AD11" s="607"/>
      <c r="AE11" s="626">
        <v>2098477500</v>
      </c>
      <c r="AF11" s="607"/>
      <c r="AG11" s="627">
        <v>1.6551420407509652E-4</v>
      </c>
    </row>
    <row r="12" spans="1:33" ht="37.5" x14ac:dyDescent="0.25">
      <c r="A12" s="58" t="s">
        <v>39</v>
      </c>
      <c r="C12" s="1" t="s">
        <v>31</v>
      </c>
      <c r="E12" s="1" t="s">
        <v>40</v>
      </c>
      <c r="G12" s="1" t="s">
        <v>41</v>
      </c>
      <c r="I12" s="1" t="s">
        <v>42</v>
      </c>
      <c r="K12" s="606" t="s">
        <v>43</v>
      </c>
      <c r="L12" s="607"/>
      <c r="M12" s="622" t="s">
        <v>120</v>
      </c>
      <c r="N12" s="607"/>
      <c r="O12" s="622" t="s">
        <v>120</v>
      </c>
      <c r="P12" s="607"/>
      <c r="Q12" s="622" t="s">
        <v>120</v>
      </c>
      <c r="R12" s="606"/>
      <c r="S12" s="628">
        <v>1000</v>
      </c>
      <c r="T12" s="629">
        <v>1000725000</v>
      </c>
      <c r="U12" s="607"/>
      <c r="V12" s="630">
        <v>1000</v>
      </c>
      <c r="W12" s="631">
        <v>989781888</v>
      </c>
      <c r="X12" s="607"/>
      <c r="Y12" s="622" t="s">
        <v>120</v>
      </c>
      <c r="Z12" s="607"/>
      <c r="AA12" s="622" t="s">
        <v>120</v>
      </c>
      <c r="AB12" s="607"/>
      <c r="AC12" s="622" t="s">
        <v>120</v>
      </c>
      <c r="AD12" s="607"/>
      <c r="AE12" s="622" t="s">
        <v>120</v>
      </c>
      <c r="AF12" s="607"/>
      <c r="AG12" s="622" t="s">
        <v>120</v>
      </c>
    </row>
    <row r="13" spans="1:33" ht="37.5" x14ac:dyDescent="0.25">
      <c r="A13" s="59" t="s">
        <v>44</v>
      </c>
      <c r="C13" s="1" t="s">
        <v>31</v>
      </c>
      <c r="E13" s="1" t="s">
        <v>40</v>
      </c>
      <c r="G13" s="1" t="s">
        <v>45</v>
      </c>
      <c r="I13" s="1" t="s">
        <v>46</v>
      </c>
      <c r="K13" s="606" t="s">
        <v>43</v>
      </c>
      <c r="L13" s="607"/>
      <c r="M13" s="632">
        <v>1000</v>
      </c>
      <c r="N13" s="607"/>
      <c r="O13" s="633">
        <v>963197812</v>
      </c>
      <c r="P13" s="607"/>
      <c r="Q13" s="634">
        <v>971794937</v>
      </c>
      <c r="R13" s="607"/>
      <c r="S13" s="635">
        <v>1000</v>
      </c>
      <c r="T13" s="636">
        <v>1000725000</v>
      </c>
      <c r="U13" s="607"/>
      <c r="V13" s="622" t="s">
        <v>120</v>
      </c>
      <c r="W13" s="622" t="s">
        <v>120</v>
      </c>
      <c r="X13" s="607"/>
      <c r="Y13" s="637">
        <v>2000</v>
      </c>
      <c r="Z13" s="607"/>
      <c r="AA13" s="638">
        <v>1000000</v>
      </c>
      <c r="AB13" s="607"/>
      <c r="AC13" s="639">
        <v>1963922812</v>
      </c>
      <c r="AD13" s="607"/>
      <c r="AE13" s="640">
        <v>1998550000</v>
      </c>
      <c r="AF13" s="607"/>
      <c r="AG13" s="641">
        <v>1.5763257530961573E-4</v>
      </c>
    </row>
    <row r="14" spans="1:33" ht="37.5" x14ac:dyDescent="0.25">
      <c r="A14" s="60" t="s">
        <v>47</v>
      </c>
      <c r="C14" s="1" t="s">
        <v>31</v>
      </c>
      <c r="E14" s="1" t="s">
        <v>40</v>
      </c>
      <c r="G14" s="1" t="s">
        <v>48</v>
      </c>
      <c r="I14" s="1" t="s">
        <v>49</v>
      </c>
      <c r="K14" s="606" t="s">
        <v>43</v>
      </c>
      <c r="L14" s="607"/>
      <c r="M14" s="642">
        <v>17000</v>
      </c>
      <c r="N14" s="607"/>
      <c r="O14" s="643">
        <v>15684722101</v>
      </c>
      <c r="P14" s="607"/>
      <c r="Q14" s="644">
        <v>16538011243</v>
      </c>
      <c r="R14" s="607"/>
      <c r="S14" s="622" t="s">
        <v>120</v>
      </c>
      <c r="T14" s="622" t="s">
        <v>120</v>
      </c>
      <c r="U14" s="607"/>
      <c r="V14" s="622" t="s">
        <v>120</v>
      </c>
      <c r="W14" s="622" t="s">
        <v>120</v>
      </c>
      <c r="X14" s="606"/>
      <c r="Y14" s="645">
        <v>17000</v>
      </c>
      <c r="Z14" s="607"/>
      <c r="AA14" s="646">
        <v>992000</v>
      </c>
      <c r="AB14" s="607"/>
      <c r="AC14" s="647">
        <v>15684722101</v>
      </c>
      <c r="AD14" s="607"/>
      <c r="AE14" s="648">
        <v>16851773600</v>
      </c>
      <c r="AF14" s="607"/>
      <c r="AG14" s="649">
        <v>1.3291578750106797E-3</v>
      </c>
    </row>
    <row r="15" spans="1:33" ht="18.75" x14ac:dyDescent="0.25">
      <c r="A15" s="61" t="s">
        <v>50</v>
      </c>
      <c r="C15" s="1" t="s">
        <v>31</v>
      </c>
      <c r="E15" s="1" t="s">
        <v>40</v>
      </c>
      <c r="G15" s="1" t="s">
        <v>51</v>
      </c>
      <c r="I15" s="1" t="s">
        <v>52</v>
      </c>
      <c r="K15" s="606" t="s">
        <v>43</v>
      </c>
      <c r="L15" s="607"/>
      <c r="M15" s="650">
        <v>5500</v>
      </c>
      <c r="N15" s="607"/>
      <c r="O15" s="651">
        <v>5503987500</v>
      </c>
      <c r="P15" s="607"/>
      <c r="Q15" s="652">
        <v>5496012500</v>
      </c>
      <c r="R15" s="607"/>
      <c r="S15" s="622" t="s">
        <v>120</v>
      </c>
      <c r="T15" s="622" t="s">
        <v>120</v>
      </c>
      <c r="U15" s="607"/>
      <c r="V15" s="653">
        <v>500</v>
      </c>
      <c r="W15" s="654">
        <v>489644750</v>
      </c>
      <c r="X15" s="607"/>
      <c r="Y15" s="655">
        <v>5000</v>
      </c>
      <c r="Z15" s="607"/>
      <c r="AA15" s="656">
        <v>1029100</v>
      </c>
      <c r="AB15" s="607"/>
      <c r="AC15" s="657">
        <v>5003625000</v>
      </c>
      <c r="AD15" s="607"/>
      <c r="AE15" s="658">
        <v>5141769512</v>
      </c>
      <c r="AF15" s="607"/>
      <c r="AG15" s="659">
        <v>4.055492080883771E-4</v>
      </c>
    </row>
    <row r="16" spans="1:33" ht="37.5" x14ac:dyDescent="0.25">
      <c r="A16" s="62" t="s">
        <v>53</v>
      </c>
      <c r="C16" s="1" t="s">
        <v>54</v>
      </c>
      <c r="E16" s="1" t="s">
        <v>32</v>
      </c>
      <c r="G16" s="1" t="s">
        <v>55</v>
      </c>
      <c r="I16" s="1" t="s">
        <v>56</v>
      </c>
      <c r="K16" s="606" t="s">
        <v>43</v>
      </c>
      <c r="L16" s="607"/>
      <c r="M16" s="660">
        <v>2810</v>
      </c>
      <c r="N16" s="607"/>
      <c r="O16" s="661">
        <v>2724957615</v>
      </c>
      <c r="P16" s="607"/>
      <c r="Q16" s="662">
        <v>2828559157</v>
      </c>
      <c r="R16" s="607"/>
      <c r="S16" s="622" t="s">
        <v>120</v>
      </c>
      <c r="T16" s="622" t="s">
        <v>120</v>
      </c>
      <c r="U16" s="607"/>
      <c r="V16" s="622" t="s">
        <v>120</v>
      </c>
      <c r="W16" s="622" t="s">
        <v>120</v>
      </c>
      <c r="X16" s="606"/>
      <c r="Y16" s="663">
        <v>2810</v>
      </c>
      <c r="Z16" s="607"/>
      <c r="AA16" s="664">
        <v>1000000</v>
      </c>
      <c r="AB16" s="607"/>
      <c r="AC16" s="665">
        <v>2724957615</v>
      </c>
      <c r="AD16" s="607"/>
      <c r="AE16" s="666">
        <v>2807962750</v>
      </c>
      <c r="AF16" s="607"/>
      <c r="AG16" s="667">
        <v>2.2147376831001009E-4</v>
      </c>
    </row>
    <row r="17" spans="1:33" ht="18.75" x14ac:dyDescent="0.25">
      <c r="A17" s="63" t="s">
        <v>57</v>
      </c>
      <c r="C17" s="1" t="s">
        <v>54</v>
      </c>
      <c r="E17" s="1" t="s">
        <v>32</v>
      </c>
      <c r="G17" s="1" t="s">
        <v>58</v>
      </c>
      <c r="I17" s="1" t="s">
        <v>59</v>
      </c>
      <c r="K17" s="606" t="s">
        <v>43</v>
      </c>
      <c r="L17" s="607"/>
      <c r="M17" s="668">
        <v>19000</v>
      </c>
      <c r="N17" s="607"/>
      <c r="O17" s="669">
        <v>19009840035</v>
      </c>
      <c r="P17" s="607"/>
      <c r="Q17" s="670">
        <v>18986225000</v>
      </c>
      <c r="R17" s="607"/>
      <c r="S17" s="622" t="s">
        <v>120</v>
      </c>
      <c r="T17" s="622" t="s">
        <v>120</v>
      </c>
      <c r="U17" s="607"/>
      <c r="V17" s="622" t="s">
        <v>120</v>
      </c>
      <c r="W17" s="622" t="s">
        <v>120</v>
      </c>
      <c r="X17" s="606"/>
      <c r="Y17" s="671">
        <v>19000</v>
      </c>
      <c r="Z17" s="607"/>
      <c r="AA17" s="672">
        <v>1000000</v>
      </c>
      <c r="AB17" s="607"/>
      <c r="AC17" s="673">
        <v>19009840035</v>
      </c>
      <c r="AD17" s="607"/>
      <c r="AE17" s="674">
        <v>18986225000</v>
      </c>
      <c r="AF17" s="607"/>
      <c r="AG17" s="675">
        <v>1.4975094654413493E-3</v>
      </c>
    </row>
    <row r="18" spans="1:33" ht="37.5" x14ac:dyDescent="0.25">
      <c r="A18" s="64" t="s">
        <v>60</v>
      </c>
      <c r="C18" s="1" t="s">
        <v>31</v>
      </c>
      <c r="E18" s="1" t="s">
        <v>40</v>
      </c>
      <c r="G18" s="1" t="s">
        <v>61</v>
      </c>
      <c r="I18" s="1" t="s">
        <v>62</v>
      </c>
      <c r="K18" s="606" t="s">
        <v>63</v>
      </c>
      <c r="L18" s="607"/>
      <c r="M18" s="676">
        <v>20500</v>
      </c>
      <c r="N18" s="607"/>
      <c r="O18" s="677">
        <v>19815521308</v>
      </c>
      <c r="P18" s="607"/>
      <c r="Q18" s="678">
        <v>17074362106</v>
      </c>
      <c r="R18" s="607"/>
      <c r="S18" s="622" t="s">
        <v>120</v>
      </c>
      <c r="T18" s="622" t="s">
        <v>120</v>
      </c>
      <c r="U18" s="607"/>
      <c r="V18" s="622" t="s">
        <v>120</v>
      </c>
      <c r="W18" s="622" t="s">
        <v>120</v>
      </c>
      <c r="X18" s="606"/>
      <c r="Y18" s="679">
        <v>20500</v>
      </c>
      <c r="Z18" s="607"/>
      <c r="AA18" s="680">
        <v>875170</v>
      </c>
      <c r="AB18" s="607"/>
      <c r="AC18" s="681">
        <v>19815521308</v>
      </c>
      <c r="AD18" s="607"/>
      <c r="AE18" s="682">
        <v>17927977786</v>
      </c>
      <c r="AF18" s="607"/>
      <c r="AG18" s="683">
        <v>1.4140418345804523E-3</v>
      </c>
    </row>
    <row r="19" spans="1:33" ht="19.5" thickBot="1" x14ac:dyDescent="0.3">
      <c r="A19" s="65" t="s">
        <v>19</v>
      </c>
      <c r="K19" s="607"/>
      <c r="L19" s="607"/>
      <c r="M19" s="693">
        <f>SUM(M10:$M$18)</f>
        <v>94330</v>
      </c>
      <c r="N19" s="607"/>
      <c r="O19" s="694">
        <f>SUM(O10:$O$18)</f>
        <v>91974163463</v>
      </c>
      <c r="P19" s="607"/>
      <c r="Q19" s="695">
        <f>SUM(Q10:$Q$18)</f>
        <v>90394287943</v>
      </c>
      <c r="R19" s="607"/>
      <c r="S19" s="692">
        <f>SUM(S10:$S$18)</f>
        <v>2000</v>
      </c>
      <c r="T19" s="691">
        <f>SUM(T10:$T$18)</f>
        <v>2001450000</v>
      </c>
      <c r="U19" s="607"/>
      <c r="V19" s="690">
        <f>SUM(V10:$V$18)</f>
        <v>2000</v>
      </c>
      <c r="W19" s="689">
        <f>SUM(W10:$W$18)</f>
        <v>1971569576</v>
      </c>
      <c r="X19" s="607"/>
      <c r="Y19" s="688">
        <f>SUM(Y10:$Y$18)</f>
        <v>94330</v>
      </c>
      <c r="Z19" s="607"/>
      <c r="AA19" s="687">
        <f>SUM(AA10:$AA$18)</f>
        <v>7881270</v>
      </c>
      <c r="AB19" s="607"/>
      <c r="AC19" s="686">
        <f>SUM(AC10:$AC$18)</f>
        <v>91979145706</v>
      </c>
      <c r="AD19" s="607"/>
      <c r="AE19" s="685">
        <f>SUM(AE10:$AE$18)</f>
        <v>91325426028</v>
      </c>
      <c r="AF19" s="607"/>
      <c r="AG19" s="684">
        <f>SUM(AG10:$AG$18)</f>
        <v>7.2031533341880118E-3</v>
      </c>
    </row>
    <row r="20" spans="1:33" ht="19.5" thickTop="1" x14ac:dyDescent="0.25">
      <c r="M20" s="66"/>
      <c r="O20" s="67"/>
      <c r="Q20" s="68"/>
      <c r="S20" s="69"/>
      <c r="T20" s="70"/>
      <c r="V20" s="71"/>
      <c r="W20" s="72"/>
      <c r="Y20" s="73"/>
      <c r="AA20" s="74"/>
      <c r="AC20" s="75"/>
      <c r="AE20" s="76"/>
      <c r="AG20" s="77"/>
    </row>
  </sheetData>
  <sheetProtection algorithmName="SHA-512" hashValue="I9PcjTdaWIPXbe9cG8U+Tqj8Dvsdjovl5Ekju0LdRwwR0206e2fEE2SjU55tluT+I2FX9kX5uthQuKnnkRK0kw==" saltValue="3TQrDQu4Pjr9fBZyxY1PGw==" spinCount="100000" sheet="1" objects="1" scenarios="1"/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K7"/>
    <mergeCell ref="M7:Q7"/>
    <mergeCell ref="S7:W7"/>
    <mergeCell ref="Y7:AG7"/>
  </mergeCells>
  <pageMargins left="0.7" right="0.7" top="0.75" bottom="0.75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S15"/>
  <sheetViews>
    <sheetView rightToLeft="1" view="pageBreakPreview" zoomScale="77" zoomScaleNormal="100" zoomScaleSheetLayoutView="77" workbookViewId="0">
      <selection activeCell="G38" sqref="G38"/>
    </sheetView>
  </sheetViews>
  <sheetFormatPr defaultRowHeight="15" x14ac:dyDescent="0.25"/>
  <cols>
    <col min="1" max="1" width="26.42578125" bestFit="1" customWidth="1"/>
    <col min="2" max="2" width="1.42578125" customWidth="1"/>
    <col min="3" max="3" width="19.42578125" bestFit="1" customWidth="1"/>
    <col min="4" max="4" width="1.42578125" customWidth="1"/>
    <col min="5" max="5" width="9.5703125" bestFit="1" customWidth="1"/>
    <col min="6" max="6" width="1.42578125" customWidth="1"/>
    <col min="7" max="7" width="11" bestFit="1" customWidth="1"/>
    <col min="8" max="8" width="1.42578125" customWidth="1"/>
    <col min="9" max="9" width="12.140625" bestFit="1" customWidth="1"/>
    <col min="10" max="10" width="1.42578125" customWidth="1"/>
    <col min="11" max="11" width="20.28515625" bestFit="1" customWidth="1"/>
    <col min="12" max="12" width="1.42578125" customWidth="1"/>
    <col min="13" max="13" width="20.140625" bestFit="1" customWidth="1"/>
    <col min="14" max="14" width="1.42578125" customWidth="1"/>
    <col min="15" max="15" width="21.5703125" bestFit="1" customWidth="1"/>
    <col min="16" max="16" width="1.42578125" customWidth="1"/>
    <col min="17" max="17" width="19" bestFit="1" customWidth="1"/>
    <col min="18" max="18" width="1.42578125" customWidth="1"/>
    <col min="19" max="19" width="13.28515625" bestFit="1" customWidth="1"/>
  </cols>
  <sheetData>
    <row r="1" spans="1:19" ht="20.100000000000001" customHeight="1" x14ac:dyDescent="0.25">
      <c r="A1" s="768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</row>
    <row r="2" spans="1:19" ht="20.100000000000001" customHeight="1" x14ac:dyDescent="0.25">
      <c r="A2" s="769" t="s">
        <v>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</row>
    <row r="3" spans="1:19" ht="20.100000000000001" customHeight="1" x14ac:dyDescent="0.25">
      <c r="A3" s="770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</row>
    <row r="5" spans="1:19" ht="21" x14ac:dyDescent="0.25">
      <c r="A5" s="771" t="s">
        <v>64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</row>
    <row r="7" spans="1:19" ht="21" x14ac:dyDescent="0.25">
      <c r="C7" s="772" t="s">
        <v>65</v>
      </c>
      <c r="D7" s="720"/>
      <c r="E7" s="720"/>
      <c r="F7" s="720"/>
      <c r="G7" s="720"/>
      <c r="H7" s="720"/>
      <c r="I7" s="720"/>
      <c r="K7" s="78" t="s">
        <v>5</v>
      </c>
      <c r="M7" s="773" t="s">
        <v>6</v>
      </c>
      <c r="N7" s="720"/>
      <c r="O7" s="720"/>
      <c r="Q7" s="774" t="s">
        <v>7</v>
      </c>
      <c r="R7" s="720"/>
      <c r="S7" s="720"/>
    </row>
    <row r="8" spans="1:19" ht="63" x14ac:dyDescent="0.25">
      <c r="A8" s="79" t="s">
        <v>66</v>
      </c>
      <c r="C8" s="80" t="s">
        <v>67</v>
      </c>
      <c r="E8" s="81" t="s">
        <v>68</v>
      </c>
      <c r="G8" s="82" t="s">
        <v>69</v>
      </c>
      <c r="I8" s="83" t="s">
        <v>70</v>
      </c>
      <c r="K8" s="84" t="s">
        <v>71</v>
      </c>
      <c r="M8" s="85" t="s">
        <v>72</v>
      </c>
      <c r="O8" s="86" t="s">
        <v>73</v>
      </c>
      <c r="Q8" s="87" t="s">
        <v>71</v>
      </c>
      <c r="S8" s="88" t="s">
        <v>15</v>
      </c>
    </row>
    <row r="9" spans="1:19" ht="18.75" x14ac:dyDescent="0.25">
      <c r="A9" s="89" t="s">
        <v>74</v>
      </c>
      <c r="C9" s="1" t="s">
        <v>75</v>
      </c>
      <c r="E9" s="90" t="s">
        <v>76</v>
      </c>
      <c r="G9" s="1" t="s">
        <v>77</v>
      </c>
      <c r="I9" s="704">
        <v>0.1</v>
      </c>
      <c r="K9" s="91">
        <v>162861746489</v>
      </c>
      <c r="M9" s="92">
        <v>992273931796</v>
      </c>
      <c r="O9" s="93">
        <v>1066330339634</v>
      </c>
      <c r="Q9" s="94">
        <v>88805338651</v>
      </c>
      <c r="S9" s="95">
        <v>7.0043852957392535E-3</v>
      </c>
    </row>
    <row r="10" spans="1:19" ht="37.5" x14ac:dyDescent="0.25">
      <c r="A10" s="96" t="s">
        <v>78</v>
      </c>
      <c r="C10" s="1" t="s">
        <v>79</v>
      </c>
      <c r="E10" s="97" t="s">
        <v>76</v>
      </c>
      <c r="G10" s="1" t="s">
        <v>80</v>
      </c>
      <c r="I10" s="704">
        <v>0.1</v>
      </c>
      <c r="K10" s="98">
        <v>152250</v>
      </c>
      <c r="M10" s="622" t="s">
        <v>120</v>
      </c>
      <c r="O10" s="622" t="s">
        <v>120</v>
      </c>
      <c r="P10" s="1"/>
      <c r="Q10" s="99">
        <v>152250</v>
      </c>
      <c r="S10" s="100">
        <v>1.2008485947756621E-8</v>
      </c>
    </row>
    <row r="11" spans="1:19" ht="22.5" x14ac:dyDescent="0.25">
      <c r="A11" s="101" t="s">
        <v>81</v>
      </c>
      <c r="C11" s="1" t="s">
        <v>82</v>
      </c>
      <c r="E11" s="102" t="s">
        <v>83</v>
      </c>
      <c r="G11" s="1" t="s">
        <v>84</v>
      </c>
      <c r="I11" s="705" t="s">
        <v>152</v>
      </c>
      <c r="K11" s="103">
        <v>30000000</v>
      </c>
      <c r="M11" s="104">
        <v>420000</v>
      </c>
      <c r="O11" s="105">
        <v>420000</v>
      </c>
      <c r="Q11" s="106">
        <v>30000000</v>
      </c>
      <c r="S11" s="107">
        <v>2.3662041276367724E-6</v>
      </c>
    </row>
    <row r="12" spans="1:19" ht="18.75" x14ac:dyDescent="0.25">
      <c r="A12" s="108" t="s">
        <v>81</v>
      </c>
      <c r="C12" s="1" t="s">
        <v>85</v>
      </c>
      <c r="E12" s="109" t="s">
        <v>76</v>
      </c>
      <c r="G12" s="1" t="s">
        <v>86</v>
      </c>
      <c r="I12" s="704">
        <v>0.1</v>
      </c>
      <c r="K12" s="110">
        <v>7600086827</v>
      </c>
      <c r="M12" s="111">
        <v>25838754</v>
      </c>
      <c r="O12" s="112">
        <v>420000</v>
      </c>
      <c r="Q12" s="113">
        <v>7625505581</v>
      </c>
      <c r="S12" s="114">
        <v>6.0145009270264819E-4</v>
      </c>
    </row>
    <row r="13" spans="1:19" ht="18.75" x14ac:dyDescent="0.25">
      <c r="A13" s="115" t="s">
        <v>87</v>
      </c>
      <c r="C13" s="1" t="s">
        <v>88</v>
      </c>
      <c r="E13" s="116" t="s">
        <v>76</v>
      </c>
      <c r="G13" s="1" t="s">
        <v>89</v>
      </c>
      <c r="I13" s="704">
        <v>0.1</v>
      </c>
      <c r="K13" s="117">
        <v>361137163</v>
      </c>
      <c r="M13" s="118">
        <v>2437304</v>
      </c>
      <c r="O13" s="119">
        <v>420000</v>
      </c>
      <c r="Q13" s="120">
        <v>363154467</v>
      </c>
      <c r="S13" s="121">
        <v>2.8643253292837737E-5</v>
      </c>
    </row>
    <row r="14" spans="1:19" ht="18.75" x14ac:dyDescent="0.25">
      <c r="A14" s="122" t="s">
        <v>19</v>
      </c>
      <c r="K14" s="123">
        <f>SUM(K9:$K$13)</f>
        <v>170853122729</v>
      </c>
      <c r="M14" s="124">
        <f>SUM(M9:$M$13)</f>
        <v>992302627854</v>
      </c>
      <c r="O14" s="125">
        <f>SUM(O9:$O$13)</f>
        <v>1066331599634</v>
      </c>
      <c r="Q14" s="126">
        <f>SUM(Q9:$Q$13)</f>
        <v>96824150949</v>
      </c>
      <c r="S14" s="127">
        <f>SUM(S9:$S$13)</f>
        <v>7.6368568543483248E-3</v>
      </c>
    </row>
    <row r="15" spans="1:19" ht="18.75" x14ac:dyDescent="0.25">
      <c r="K15" s="128"/>
      <c r="M15" s="129"/>
      <c r="O15" s="130"/>
      <c r="Q15" s="131"/>
      <c r="S15" s="132"/>
    </row>
  </sheetData>
  <sheetProtection algorithmName="SHA-512" hashValue="Q9EWUNLTBSXMkElVmPwcjmGXDrnuyYQr3Bgslu00mOUVri5cIj1/Gne8XOU45LOTyQuuif0tCBRT0PCotF9vWQ==" saltValue="NyLZ0QnUa8iZ22OhmmuLaA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  <pageSetUpPr fitToPage="1"/>
  </sheetPr>
  <dimension ref="A1:I12"/>
  <sheetViews>
    <sheetView rightToLeft="1" view="pageBreakPreview" zoomScale="87" zoomScaleNormal="100" zoomScaleSheetLayoutView="87" workbookViewId="0">
      <selection activeCell="C39" sqref="C39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2.140625" bestFit="1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764" t="s">
        <v>0</v>
      </c>
      <c r="B1" s="712"/>
      <c r="C1" s="712"/>
      <c r="D1" s="712"/>
      <c r="E1" s="712"/>
      <c r="F1" s="712"/>
      <c r="G1" s="712"/>
      <c r="H1" s="712"/>
      <c r="I1" s="712"/>
    </row>
    <row r="2" spans="1:9" ht="20.100000000000001" customHeight="1" x14ac:dyDescent="0.25">
      <c r="A2" s="765" t="s">
        <v>90</v>
      </c>
      <c r="B2" s="712"/>
      <c r="C2" s="712"/>
      <c r="D2" s="712"/>
      <c r="E2" s="712"/>
      <c r="F2" s="712"/>
      <c r="G2" s="712"/>
      <c r="H2" s="712"/>
      <c r="I2" s="712"/>
    </row>
    <row r="3" spans="1:9" ht="20.100000000000001" customHeight="1" x14ac:dyDescent="0.25">
      <c r="A3" s="766" t="s">
        <v>2</v>
      </c>
      <c r="B3" s="712"/>
      <c r="C3" s="712"/>
      <c r="D3" s="712"/>
      <c r="E3" s="712"/>
      <c r="F3" s="712"/>
      <c r="G3" s="712"/>
      <c r="H3" s="712"/>
      <c r="I3" s="712"/>
    </row>
    <row r="5" spans="1:9" ht="21" x14ac:dyDescent="0.25">
      <c r="A5" s="767" t="s">
        <v>91</v>
      </c>
      <c r="B5" s="712"/>
      <c r="C5" s="712"/>
      <c r="D5" s="712"/>
      <c r="E5" s="712"/>
      <c r="F5" s="712"/>
      <c r="G5" s="712"/>
      <c r="H5" s="712"/>
      <c r="I5" s="712"/>
    </row>
    <row r="7" spans="1:9" ht="42" x14ac:dyDescent="0.25">
      <c r="A7" s="133" t="s">
        <v>92</v>
      </c>
      <c r="C7" s="134" t="s">
        <v>93</v>
      </c>
      <c r="E7" s="135" t="s">
        <v>71</v>
      </c>
      <c r="G7" s="136" t="s">
        <v>94</v>
      </c>
      <c r="I7" s="137" t="s">
        <v>95</v>
      </c>
    </row>
    <row r="8" spans="1:9" ht="21" x14ac:dyDescent="0.25">
      <c r="A8" s="138" t="s">
        <v>96</v>
      </c>
      <c r="C8" s="1" t="s">
        <v>97</v>
      </c>
      <c r="E8" s="139">
        <v>-3517804521613</v>
      </c>
      <c r="G8" s="697">
        <f>E8/-3497224348183</f>
        <v>1.0058847163867803</v>
      </c>
      <c r="I8" s="697">
        <v>-0.2774614526419994</v>
      </c>
    </row>
    <row r="9" spans="1:9" ht="21" x14ac:dyDescent="0.25">
      <c r="A9" s="140" t="s">
        <v>98</v>
      </c>
      <c r="C9" s="1" t="s">
        <v>99</v>
      </c>
      <c r="E9" s="141">
        <v>17412604120</v>
      </c>
      <c r="G9" s="697">
        <f>E9/-3497224348183</f>
        <v>-4.978978294328416E-3</v>
      </c>
      <c r="I9" s="697">
        <v>1.3733925247216357E-3</v>
      </c>
    </row>
    <row r="10" spans="1:9" ht="21" x14ac:dyDescent="0.25">
      <c r="A10" s="142" t="s">
        <v>100</v>
      </c>
      <c r="C10" s="1" t="s">
        <v>101</v>
      </c>
      <c r="E10" s="143">
        <v>3167569310</v>
      </c>
      <c r="G10" s="697">
        <f>E10/-3497224348183</f>
        <v>-9.0573809245201155E-4</v>
      </c>
      <c r="I10" s="697">
        <v>2.4983718586325213E-4</v>
      </c>
    </row>
    <row r="11" spans="1:9" ht="21.75" thickBot="1" x14ac:dyDescent="0.3">
      <c r="A11" s="144" t="s">
        <v>19</v>
      </c>
      <c r="E11" s="145">
        <f>SUM(E8:$E$10)</f>
        <v>-3497224348183</v>
      </c>
      <c r="G11" s="706">
        <f>SUM(G8:$G$10)</f>
        <v>1</v>
      </c>
      <c r="I11" s="698">
        <f>SUM(I8:$I$10)</f>
        <v>-0.27583822293141452</v>
      </c>
    </row>
    <row r="12" spans="1:9" ht="19.5" thickTop="1" x14ac:dyDescent="0.25">
      <c r="E12" s="146"/>
      <c r="G12" s="147"/>
      <c r="I12" s="148"/>
    </row>
  </sheetData>
  <sheetProtection algorithmName="SHA-512" hashValue="pHsOPqAAPvXaB/PtFOrYkES99vMuXmgq8pDoSvdNkI4jjjInDwRD6jibLMXhuUOtJoKJqMMS5XwvO+p8kOO2hQ==" saltValue="USG16Ul6zXJWcKQjnpVrh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  <pageSetUpPr fitToPage="1"/>
  </sheetPr>
  <dimension ref="A1:S11"/>
  <sheetViews>
    <sheetView rightToLeft="1" view="pageBreakPreview" zoomScale="60" zoomScaleNormal="100" workbookViewId="0">
      <selection activeCell="I56" sqref="I56"/>
    </sheetView>
  </sheetViews>
  <sheetFormatPr defaultRowHeight="15" x14ac:dyDescent="0.25"/>
  <cols>
    <col min="1" max="1" width="9" bestFit="1" customWidth="1"/>
    <col min="2" max="2" width="1.42578125" customWidth="1"/>
    <col min="3" max="3" width="15.140625" bestFit="1" customWidth="1"/>
    <col min="4" max="4" width="1.42578125" customWidth="1"/>
    <col min="5" max="5" width="24.42578125" bestFit="1" customWidth="1"/>
    <col min="6" max="6" width="1.42578125" customWidth="1"/>
    <col min="7" max="7" width="18.42578125" bestFit="1" customWidth="1"/>
    <col min="8" max="8" width="1.42578125" customWidth="1"/>
    <col min="9" max="9" width="17.7109375" bestFit="1" customWidth="1"/>
    <col min="10" max="10" width="1.42578125" customWidth="1"/>
    <col min="11" max="11" width="9.42578125" bestFit="1" customWidth="1"/>
    <col min="12" max="12" width="1.42578125" customWidth="1"/>
    <col min="13" max="13" width="18.7109375" bestFit="1" customWidth="1"/>
    <col min="14" max="14" width="1.42578125" customWidth="1"/>
    <col min="15" max="15" width="23.28515625" bestFit="1" customWidth="1"/>
    <col min="16" max="16" width="1.42578125" customWidth="1"/>
    <col min="17" max="17" width="20.140625" bestFit="1" customWidth="1"/>
    <col min="18" max="18" width="1.42578125" customWidth="1"/>
    <col min="19" max="19" width="22.5703125" bestFit="1" customWidth="1"/>
  </cols>
  <sheetData>
    <row r="1" spans="1:19" ht="20.100000000000001" customHeight="1" x14ac:dyDescent="0.25">
      <c r="A1" s="775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</row>
    <row r="2" spans="1:19" ht="20.100000000000001" customHeight="1" x14ac:dyDescent="0.25">
      <c r="A2" s="776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</row>
    <row r="3" spans="1:19" ht="20.100000000000001" customHeight="1" x14ac:dyDescent="0.25">
      <c r="A3" s="777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</row>
    <row r="5" spans="1:19" ht="21" x14ac:dyDescent="0.25">
      <c r="A5" s="778" t="s">
        <v>102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</row>
    <row r="7" spans="1:19" ht="21" x14ac:dyDescent="0.25">
      <c r="C7" s="779" t="s">
        <v>103</v>
      </c>
      <c r="D7" s="720"/>
      <c r="E7" s="720"/>
      <c r="F7" s="720"/>
      <c r="G7" s="720"/>
      <c r="I7" s="780" t="s">
        <v>104</v>
      </c>
      <c r="J7" s="720"/>
      <c r="K7" s="720"/>
      <c r="L7" s="720"/>
      <c r="M7" s="720"/>
      <c r="O7" s="781" t="s">
        <v>7</v>
      </c>
      <c r="P7" s="720"/>
      <c r="Q7" s="720"/>
      <c r="R7" s="720"/>
      <c r="S7" s="720"/>
    </row>
    <row r="8" spans="1:19" ht="42" x14ac:dyDescent="0.25">
      <c r="A8" s="149" t="s">
        <v>20</v>
      </c>
      <c r="C8" s="150" t="s">
        <v>105</v>
      </c>
      <c r="E8" s="151" t="s">
        <v>106</v>
      </c>
      <c r="G8" s="152" t="s">
        <v>107</v>
      </c>
      <c r="I8" s="153" t="s">
        <v>108</v>
      </c>
      <c r="K8" s="154" t="s">
        <v>109</v>
      </c>
      <c r="M8" s="155" t="s">
        <v>110</v>
      </c>
      <c r="O8" s="156" t="s">
        <v>108</v>
      </c>
      <c r="Q8" s="157" t="s">
        <v>109</v>
      </c>
      <c r="S8" s="158" t="s">
        <v>110</v>
      </c>
    </row>
    <row r="9" spans="1:19" ht="18.75" x14ac:dyDescent="0.25">
      <c r="A9" s="159" t="s">
        <v>18</v>
      </c>
      <c r="C9" s="1" t="s">
        <v>111</v>
      </c>
      <c r="E9" s="160">
        <v>1987935964</v>
      </c>
      <c r="G9" s="161">
        <v>700</v>
      </c>
      <c r="I9" s="622" t="s">
        <v>120</v>
      </c>
      <c r="K9" s="622" t="s">
        <v>120</v>
      </c>
      <c r="M9" s="622" t="s">
        <v>120</v>
      </c>
      <c r="N9" s="1"/>
      <c r="O9" s="162">
        <v>1391555174800</v>
      </c>
      <c r="Q9" s="163">
        <v>-28932401354</v>
      </c>
      <c r="S9" s="164">
        <v>1362622773446</v>
      </c>
    </row>
    <row r="10" spans="1:19" ht="19.5" thickBot="1" x14ac:dyDescent="0.3">
      <c r="A10" s="165" t="s">
        <v>19</v>
      </c>
      <c r="I10" s="699" t="s">
        <v>120</v>
      </c>
      <c r="K10" s="699" t="s">
        <v>120</v>
      </c>
      <c r="M10" s="699" t="s">
        <v>120</v>
      </c>
      <c r="O10" s="166">
        <f>SUM(O9:$O$9)</f>
        <v>1391555174800</v>
      </c>
      <c r="Q10" s="167">
        <f>SUM(Q9:$Q$9)</f>
        <v>-28932401354</v>
      </c>
      <c r="S10" s="168">
        <f>SUM(S9:$S$9)</f>
        <v>1362622773446</v>
      </c>
    </row>
    <row r="11" spans="1:19" ht="19.5" thickTop="1" x14ac:dyDescent="0.25">
      <c r="I11" s="169"/>
      <c r="K11" s="170"/>
      <c r="M11" s="171"/>
      <c r="O11" s="172"/>
      <c r="Q11" s="173"/>
      <c r="S11" s="174"/>
    </row>
  </sheetData>
  <sheetProtection algorithmName="SHA-512" hashValue="cgAc6qBCNSHceBkNnUzZK4Gg7V2NcNemJ52S/I8NUut/5iFmhMVOkaE4GoBa5ptMOlN/1TgB0wcH+giWw8KRRA==" saltValue="yp75lrrR/PgqEghIPO4q1w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  <pageSetUpPr fitToPage="1"/>
  </sheetPr>
  <dimension ref="A1:S22"/>
  <sheetViews>
    <sheetView rightToLeft="1" view="pageBreakPreview" zoomScale="60" zoomScaleNormal="100" workbookViewId="0">
      <selection activeCell="I32" sqref="I32"/>
    </sheetView>
  </sheetViews>
  <sheetFormatPr defaultRowHeight="15" x14ac:dyDescent="0.25"/>
  <cols>
    <col min="1" max="1" width="32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0.140625" bestFit="1" customWidth="1"/>
    <col min="16" max="16" width="1.42578125" customWidth="1"/>
    <col min="17" max="17" width="14.140625" customWidth="1"/>
    <col min="18" max="18" width="1.42578125" customWidth="1"/>
    <col min="19" max="19" width="22" customWidth="1"/>
  </cols>
  <sheetData>
    <row r="1" spans="1:19" ht="20.100000000000001" customHeight="1" x14ac:dyDescent="0.25">
      <c r="A1" s="782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</row>
    <row r="2" spans="1:19" ht="20.100000000000001" customHeight="1" x14ac:dyDescent="0.25">
      <c r="A2" s="783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</row>
    <row r="3" spans="1:19" ht="20.100000000000001" customHeight="1" x14ac:dyDescent="0.25">
      <c r="A3" s="784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</row>
    <row r="5" spans="1:19" ht="21" x14ac:dyDescent="0.25">
      <c r="A5" s="785" t="s">
        <v>112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</row>
    <row r="7" spans="1:19" ht="21" x14ac:dyDescent="0.25">
      <c r="I7" s="786" t="s">
        <v>104</v>
      </c>
      <c r="J7" s="720"/>
      <c r="K7" s="720"/>
      <c r="L7" s="720"/>
      <c r="M7" s="720"/>
      <c r="O7" s="787" t="s">
        <v>7</v>
      </c>
      <c r="P7" s="720"/>
      <c r="Q7" s="720"/>
      <c r="R7" s="720"/>
      <c r="S7" s="720"/>
    </row>
    <row r="8" spans="1:19" ht="42" x14ac:dyDescent="0.25">
      <c r="A8" s="175" t="s">
        <v>92</v>
      </c>
      <c r="C8" s="176" t="s">
        <v>113</v>
      </c>
      <c r="E8" s="177" t="s">
        <v>27</v>
      </c>
      <c r="G8" s="178" t="s">
        <v>70</v>
      </c>
      <c r="I8" s="179" t="s">
        <v>114</v>
      </c>
      <c r="K8" s="180" t="s">
        <v>109</v>
      </c>
      <c r="M8" s="181" t="s">
        <v>115</v>
      </c>
      <c r="O8" s="182" t="s">
        <v>114</v>
      </c>
      <c r="Q8" s="183" t="s">
        <v>109</v>
      </c>
      <c r="S8" s="184" t="s">
        <v>115</v>
      </c>
    </row>
    <row r="9" spans="1:19" ht="41.25" customHeight="1" x14ac:dyDescent="0.25">
      <c r="A9" s="185" t="s">
        <v>30</v>
      </c>
      <c r="C9" s="1" t="s">
        <v>116</v>
      </c>
      <c r="E9" s="1" t="s">
        <v>34</v>
      </c>
      <c r="G9" s="1" t="s">
        <v>35</v>
      </c>
      <c r="I9" s="186">
        <v>329554528</v>
      </c>
      <c r="K9" s="622" t="s">
        <v>120</v>
      </c>
      <c r="M9" s="187">
        <v>329554528</v>
      </c>
      <c r="O9" s="188">
        <v>2363722398</v>
      </c>
      <c r="Q9" s="622" t="s">
        <v>120</v>
      </c>
      <c r="S9" s="189">
        <v>2363722398</v>
      </c>
    </row>
    <row r="10" spans="1:19" ht="41.25" customHeight="1" x14ac:dyDescent="0.25">
      <c r="A10" s="190" t="s">
        <v>36</v>
      </c>
      <c r="C10" s="1" t="s">
        <v>117</v>
      </c>
      <c r="E10" s="1" t="s">
        <v>38</v>
      </c>
      <c r="G10" s="1" t="s">
        <v>35</v>
      </c>
      <c r="I10" s="191">
        <v>27137753</v>
      </c>
      <c r="K10" s="622" t="s">
        <v>120</v>
      </c>
      <c r="M10" s="192">
        <v>27137753</v>
      </c>
      <c r="O10" s="193">
        <v>198301574</v>
      </c>
      <c r="Q10" s="622" t="s">
        <v>120</v>
      </c>
      <c r="S10" s="194">
        <v>198301574</v>
      </c>
    </row>
    <row r="11" spans="1:19" ht="41.25" customHeight="1" x14ac:dyDescent="0.25">
      <c r="A11" s="195" t="s">
        <v>118</v>
      </c>
      <c r="C11" s="1" t="s">
        <v>119</v>
      </c>
      <c r="E11" s="622" t="s">
        <v>120</v>
      </c>
      <c r="G11" s="703">
        <v>10</v>
      </c>
      <c r="I11" s="196">
        <v>2895271</v>
      </c>
      <c r="K11" s="622" t="s">
        <v>120</v>
      </c>
      <c r="M11" s="197">
        <v>2895271</v>
      </c>
      <c r="O11" s="198">
        <v>3101494582</v>
      </c>
      <c r="Q11" s="622" t="s">
        <v>120</v>
      </c>
      <c r="S11" s="199">
        <v>3101494582</v>
      </c>
    </row>
    <row r="12" spans="1:19" ht="41.25" customHeight="1" x14ac:dyDescent="0.25">
      <c r="A12" s="200" t="s">
        <v>121</v>
      </c>
      <c r="C12" s="1" t="s">
        <v>119</v>
      </c>
      <c r="E12" s="622" t="s">
        <v>120</v>
      </c>
      <c r="G12" s="703">
        <v>10</v>
      </c>
      <c r="I12" s="201">
        <v>2437304</v>
      </c>
      <c r="K12" s="622" t="s">
        <v>120</v>
      </c>
      <c r="M12" s="202">
        <v>2437304</v>
      </c>
      <c r="O12" s="203">
        <v>16576382</v>
      </c>
      <c r="Q12" s="622" t="s">
        <v>120</v>
      </c>
      <c r="S12" s="204">
        <v>16576382</v>
      </c>
    </row>
    <row r="13" spans="1:19" ht="41.25" customHeight="1" x14ac:dyDescent="0.25">
      <c r="A13" s="205" t="s">
        <v>122</v>
      </c>
      <c r="C13" s="1" t="s">
        <v>119</v>
      </c>
      <c r="E13" s="622" t="s">
        <v>120</v>
      </c>
      <c r="G13" s="703">
        <v>10</v>
      </c>
      <c r="I13" s="206">
        <v>25838754</v>
      </c>
      <c r="K13" s="622" t="s">
        <v>120</v>
      </c>
      <c r="M13" s="207">
        <v>25838754</v>
      </c>
      <c r="O13" s="208">
        <v>49498346</v>
      </c>
      <c r="Q13" s="622" t="s">
        <v>120</v>
      </c>
      <c r="S13" s="209">
        <v>49498346</v>
      </c>
    </row>
    <row r="14" spans="1:19" ht="41.25" customHeight="1" x14ac:dyDescent="0.25">
      <c r="A14" s="210" t="s">
        <v>39</v>
      </c>
      <c r="C14" s="1" t="s">
        <v>123</v>
      </c>
      <c r="E14" s="1" t="s">
        <v>42</v>
      </c>
      <c r="G14" s="707" t="s">
        <v>43</v>
      </c>
      <c r="I14" s="211">
        <v>12138298</v>
      </c>
      <c r="K14" s="622" t="s">
        <v>120</v>
      </c>
      <c r="M14" s="212">
        <v>12138298</v>
      </c>
      <c r="O14" s="213">
        <v>12138298</v>
      </c>
      <c r="Q14" s="622" t="s">
        <v>120</v>
      </c>
      <c r="S14" s="214">
        <v>12138298</v>
      </c>
    </row>
    <row r="15" spans="1:19" ht="41.25" customHeight="1" x14ac:dyDescent="0.25">
      <c r="A15" s="215" t="s">
        <v>44</v>
      </c>
      <c r="C15" s="1" t="s">
        <v>124</v>
      </c>
      <c r="E15" s="1" t="s">
        <v>46</v>
      </c>
      <c r="G15" s="1" t="s">
        <v>43</v>
      </c>
      <c r="I15" s="216">
        <v>22647452</v>
      </c>
      <c r="K15" s="622" t="s">
        <v>120</v>
      </c>
      <c r="M15" s="217">
        <v>22647452</v>
      </c>
      <c r="O15" s="218">
        <v>29997370</v>
      </c>
      <c r="Q15" s="622" t="s">
        <v>120</v>
      </c>
      <c r="S15" s="219">
        <v>29997370</v>
      </c>
    </row>
    <row r="16" spans="1:19" ht="41.25" customHeight="1" x14ac:dyDescent="0.25">
      <c r="A16" s="220" t="s">
        <v>47</v>
      </c>
      <c r="C16" s="1" t="s">
        <v>125</v>
      </c>
      <c r="E16" s="1" t="s">
        <v>49</v>
      </c>
      <c r="G16" s="1" t="s">
        <v>43</v>
      </c>
      <c r="I16" s="221">
        <v>234027123</v>
      </c>
      <c r="K16" s="622" t="s">
        <v>120</v>
      </c>
      <c r="M16" s="222">
        <v>234027123</v>
      </c>
      <c r="O16" s="223">
        <v>1728167995</v>
      </c>
      <c r="Q16" s="622" t="s">
        <v>120</v>
      </c>
      <c r="S16" s="224">
        <v>1728167995</v>
      </c>
    </row>
    <row r="17" spans="1:19" ht="41.25" customHeight="1" x14ac:dyDescent="0.25">
      <c r="A17" s="225" t="s">
        <v>50</v>
      </c>
      <c r="C17" s="1" t="s">
        <v>126</v>
      </c>
      <c r="E17" s="1" t="s">
        <v>52</v>
      </c>
      <c r="G17" s="1" t="s">
        <v>43</v>
      </c>
      <c r="I17" s="226">
        <v>77171489</v>
      </c>
      <c r="K17" s="622" t="s">
        <v>120</v>
      </c>
      <c r="M17" s="227">
        <v>77171489</v>
      </c>
      <c r="O17" s="228">
        <v>82326412</v>
      </c>
      <c r="Q17" s="622" t="s">
        <v>120</v>
      </c>
      <c r="S17" s="229">
        <v>82326412</v>
      </c>
    </row>
    <row r="18" spans="1:19" ht="41.25" customHeight="1" x14ac:dyDescent="0.25">
      <c r="A18" s="230" t="s">
        <v>53</v>
      </c>
      <c r="C18" s="1" t="s">
        <v>127</v>
      </c>
      <c r="E18" s="1" t="s">
        <v>56</v>
      </c>
      <c r="G18" s="1" t="s">
        <v>43</v>
      </c>
      <c r="I18" s="231">
        <v>40429356</v>
      </c>
      <c r="K18" s="622" t="s">
        <v>120</v>
      </c>
      <c r="M18" s="232">
        <v>40429356</v>
      </c>
      <c r="O18" s="233">
        <v>298058932</v>
      </c>
      <c r="Q18" s="622" t="s">
        <v>120</v>
      </c>
      <c r="S18" s="234">
        <v>298058932</v>
      </c>
    </row>
    <row r="19" spans="1:19" ht="41.25" customHeight="1" x14ac:dyDescent="0.25">
      <c r="A19" s="235" t="s">
        <v>57</v>
      </c>
      <c r="C19" s="1" t="s">
        <v>128</v>
      </c>
      <c r="E19" s="1" t="s">
        <v>59</v>
      </c>
      <c r="G19" s="1" t="s">
        <v>43</v>
      </c>
      <c r="I19" s="236">
        <v>273646849</v>
      </c>
      <c r="K19" s="622" t="s">
        <v>120</v>
      </c>
      <c r="M19" s="237">
        <v>273646849</v>
      </c>
      <c r="O19" s="238">
        <v>2015644931</v>
      </c>
      <c r="Q19" s="622" t="s">
        <v>120</v>
      </c>
      <c r="S19" s="239">
        <v>2015644931</v>
      </c>
    </row>
    <row r="20" spans="1:19" ht="41.25" customHeight="1" x14ac:dyDescent="0.25">
      <c r="A20" s="240" t="s">
        <v>60</v>
      </c>
      <c r="C20" s="1" t="s">
        <v>129</v>
      </c>
      <c r="E20" s="1" t="s">
        <v>62</v>
      </c>
      <c r="G20" s="1" t="s">
        <v>63</v>
      </c>
      <c r="I20" s="241">
        <v>295935607</v>
      </c>
      <c r="K20" s="622" t="s">
        <v>120</v>
      </c>
      <c r="M20" s="242">
        <v>295935607</v>
      </c>
      <c r="O20" s="243">
        <v>2225573951</v>
      </c>
      <c r="Q20" s="622" t="s">
        <v>120</v>
      </c>
      <c r="S20" s="244">
        <v>2225573951</v>
      </c>
    </row>
    <row r="21" spans="1:19" ht="19.5" thickBot="1" x14ac:dyDescent="0.3">
      <c r="A21" s="245" t="s">
        <v>19</v>
      </c>
      <c r="I21" s="246">
        <f>SUM(I9:$I$20)</f>
        <v>1343859784</v>
      </c>
      <c r="K21" s="699" t="s">
        <v>120</v>
      </c>
      <c r="M21" s="247">
        <f>SUM(M9:$M$20)</f>
        <v>1343859784</v>
      </c>
      <c r="O21" s="248">
        <f>SUM(O9:$O$20)</f>
        <v>12121501171</v>
      </c>
      <c r="Q21" s="699" t="s">
        <v>120</v>
      </c>
      <c r="S21" s="249">
        <f>SUM(S9:$S$20)</f>
        <v>12121501171</v>
      </c>
    </row>
    <row r="22" spans="1:19" ht="19.5" thickTop="1" x14ac:dyDescent="0.25">
      <c r="I22" s="250"/>
      <c r="K22" s="251"/>
      <c r="M22" s="252"/>
      <c r="O22" s="253"/>
      <c r="Q22" s="254"/>
      <c r="S22" s="255"/>
    </row>
  </sheetData>
  <sheetProtection algorithmName="SHA-512" hashValue="deuAEhhC7NJVRrcDH6pUgZQfAwB8Rmk/r6vbHtNb+5IJ3zKQRmXyjCwzGH7T/K2lN/RzKwDM4cwrRekPs5oVcg==" saltValue="QbzK7FT9uwYVnqXeIGQxAQ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  <pageSetUpPr fitToPage="1"/>
  </sheetPr>
  <dimension ref="A1:Q18"/>
  <sheetViews>
    <sheetView rightToLeft="1" view="pageBreakPreview" zoomScale="60" zoomScaleNormal="100" workbookViewId="0">
      <selection activeCell="Q15" sqref="Q15"/>
    </sheetView>
  </sheetViews>
  <sheetFormatPr defaultRowHeight="15" x14ac:dyDescent="0.25"/>
  <cols>
    <col min="1" max="1" width="29.85546875" bestFit="1" customWidth="1"/>
    <col min="2" max="2" width="1.42578125" customWidth="1"/>
    <col min="3" max="3" width="14.42578125" bestFit="1" customWidth="1"/>
    <col min="4" max="4" width="1.42578125" customWidth="1"/>
    <col min="5" max="5" width="20.140625" bestFit="1" customWidth="1"/>
    <col min="6" max="6" width="1.42578125" customWidth="1"/>
    <col min="7" max="7" width="19.85546875" bestFit="1" customWidth="1"/>
    <col min="8" max="8" width="1.42578125" customWidth="1"/>
    <col min="9" max="9" width="19.85546875" bestFit="1" customWidth="1"/>
    <col min="10" max="10" width="1.42578125" customWidth="1"/>
    <col min="11" max="11" width="19" bestFit="1" customWidth="1"/>
    <col min="12" max="12" width="1.42578125" customWidth="1"/>
    <col min="13" max="13" width="24.42578125" bestFit="1" customWidth="1"/>
    <col min="14" max="14" width="1.42578125" customWidth="1"/>
    <col min="15" max="15" width="24.42578125" bestFit="1" customWidth="1"/>
    <col min="16" max="16" width="1.42578125" customWidth="1"/>
    <col min="17" max="17" width="19.85546875" bestFit="1" customWidth="1"/>
  </cols>
  <sheetData>
    <row r="1" spans="1:17" ht="20.100000000000001" customHeight="1" x14ac:dyDescent="0.25">
      <c r="A1" s="791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</row>
    <row r="2" spans="1:17" ht="20.100000000000001" customHeight="1" x14ac:dyDescent="0.25">
      <c r="A2" s="792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</row>
    <row r="3" spans="1:17" ht="20.100000000000001" customHeight="1" x14ac:dyDescent="0.25">
      <c r="A3" s="793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</row>
    <row r="5" spans="1:17" ht="21" x14ac:dyDescent="0.25">
      <c r="A5" s="794" t="s">
        <v>130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</row>
    <row r="7" spans="1:17" ht="21" x14ac:dyDescent="0.25">
      <c r="C7" s="795" t="s">
        <v>104</v>
      </c>
      <c r="D7" s="720"/>
      <c r="E7" s="720"/>
      <c r="F7" s="720"/>
      <c r="G7" s="720"/>
      <c r="H7" s="720"/>
      <c r="I7" s="720"/>
      <c r="K7" s="796" t="s">
        <v>7</v>
      </c>
      <c r="L7" s="720"/>
      <c r="M7" s="720"/>
      <c r="N7" s="720"/>
      <c r="O7" s="720"/>
      <c r="P7" s="720"/>
      <c r="Q7" s="720"/>
    </row>
    <row r="8" spans="1:17" ht="42" x14ac:dyDescent="0.25">
      <c r="A8" s="256" t="s">
        <v>92</v>
      </c>
      <c r="C8" s="257" t="s">
        <v>9</v>
      </c>
      <c r="E8" s="258" t="s">
        <v>11</v>
      </c>
      <c r="G8" s="259" t="s">
        <v>131</v>
      </c>
      <c r="I8" s="260" t="s">
        <v>132</v>
      </c>
      <c r="K8" s="261" t="s">
        <v>9</v>
      </c>
      <c r="M8" s="262" t="s">
        <v>11</v>
      </c>
      <c r="O8" s="263" t="s">
        <v>131</v>
      </c>
      <c r="Q8" s="264" t="s">
        <v>132</v>
      </c>
    </row>
    <row r="9" spans="1:17" ht="18.75" x14ac:dyDescent="0.25">
      <c r="A9" s="265" t="s">
        <v>30</v>
      </c>
      <c r="C9" s="266">
        <v>500</v>
      </c>
      <c r="E9" s="267">
        <v>492142938</v>
      </c>
      <c r="G9" s="268">
        <v>499198498</v>
      </c>
      <c r="I9" s="269">
        <v>-7055560</v>
      </c>
      <c r="K9" s="270">
        <v>500</v>
      </c>
      <c r="M9" s="271">
        <v>492142938</v>
      </c>
      <c r="O9" s="272">
        <v>499198498</v>
      </c>
      <c r="Q9" s="273">
        <v>-7055560</v>
      </c>
    </row>
    <row r="10" spans="1:17" ht="18.75" x14ac:dyDescent="0.25">
      <c r="A10" s="274" t="s">
        <v>39</v>
      </c>
      <c r="C10" s="275">
        <v>1000</v>
      </c>
      <c r="E10" s="276">
        <v>989781888</v>
      </c>
      <c r="G10" s="277">
        <v>1000006888</v>
      </c>
      <c r="I10" s="278">
        <v>-10225000</v>
      </c>
      <c r="K10" s="279">
        <v>1000</v>
      </c>
      <c r="M10" s="280">
        <v>989781888</v>
      </c>
      <c r="O10" s="281">
        <v>1000006888</v>
      </c>
      <c r="Q10" s="282">
        <v>-10225000</v>
      </c>
    </row>
    <row r="11" spans="1:17" ht="18.75" x14ac:dyDescent="0.25">
      <c r="A11" s="283" t="s">
        <v>47</v>
      </c>
      <c r="C11" s="622" t="s">
        <v>120</v>
      </c>
      <c r="E11" s="622" t="s">
        <v>120</v>
      </c>
      <c r="G11" s="622" t="s">
        <v>120</v>
      </c>
      <c r="I11" s="622" t="s">
        <v>120</v>
      </c>
      <c r="J11" s="1"/>
      <c r="K11" s="284">
        <v>1000</v>
      </c>
      <c r="M11" s="285">
        <v>677198676</v>
      </c>
      <c r="O11" s="286">
        <v>644460746</v>
      </c>
      <c r="Q11" s="287">
        <v>32737930</v>
      </c>
    </row>
    <row r="12" spans="1:17" ht="18.75" x14ac:dyDescent="0.25">
      <c r="A12" s="288" t="s">
        <v>50</v>
      </c>
      <c r="C12" s="289">
        <v>500</v>
      </c>
      <c r="E12" s="290">
        <v>489644750</v>
      </c>
      <c r="G12" s="291">
        <v>500007250</v>
      </c>
      <c r="I12" s="292">
        <v>-10362500</v>
      </c>
      <c r="K12" s="293">
        <v>500</v>
      </c>
      <c r="M12" s="294">
        <v>489644750</v>
      </c>
      <c r="O12" s="295">
        <v>500007250</v>
      </c>
      <c r="Q12" s="296">
        <v>-10362500</v>
      </c>
    </row>
    <row r="13" spans="1:17" ht="18.75" x14ac:dyDescent="0.25">
      <c r="A13" s="297" t="s">
        <v>18</v>
      </c>
      <c r="C13" s="298">
        <v>3335685</v>
      </c>
      <c r="E13" s="299">
        <v>16568704229</v>
      </c>
      <c r="G13" s="300">
        <v>23769887261</v>
      </c>
      <c r="I13" s="301">
        <v>-7201183032</v>
      </c>
      <c r="K13" s="302">
        <v>2793289529</v>
      </c>
      <c r="M13" s="303">
        <v>20385171481094</v>
      </c>
      <c r="O13" s="304">
        <v>20415338245890</v>
      </c>
      <c r="Q13" s="305">
        <v>-30166764796</v>
      </c>
    </row>
    <row r="14" spans="1:17" ht="18.75" x14ac:dyDescent="0.25">
      <c r="A14" s="306" t="s">
        <v>60</v>
      </c>
      <c r="J14" s="1"/>
      <c r="K14" s="307">
        <v>1000</v>
      </c>
      <c r="M14" s="308">
        <v>812910213</v>
      </c>
      <c r="O14" s="309">
        <v>728880962</v>
      </c>
      <c r="Q14" s="310">
        <v>84029251</v>
      </c>
    </row>
    <row r="15" spans="1:17" ht="18.75" x14ac:dyDescent="0.25">
      <c r="A15" s="311" t="s">
        <v>19</v>
      </c>
      <c r="C15" s="312">
        <f>SUM(C9:$C$14)</f>
        <v>3337685</v>
      </c>
      <c r="E15" s="313">
        <f>SUM(E9:$E$14)</f>
        <v>18540273805</v>
      </c>
      <c r="G15" s="314">
        <f>SUM(G9:$G$14)</f>
        <v>25769099897</v>
      </c>
      <c r="I15" s="315">
        <f>SUM(I9:$I$14)</f>
        <v>-7228826092</v>
      </c>
      <c r="K15" s="316">
        <f>SUM(K9:$K$14)</f>
        <v>2793293529</v>
      </c>
      <c r="M15" s="317">
        <f>SUM(M9:$M$14)</f>
        <v>20388633159559</v>
      </c>
      <c r="O15" s="318">
        <f>SUM(O9:$O$14)</f>
        <v>20418710800234</v>
      </c>
      <c r="Q15" s="319">
        <f>SUM(Q9:$Q$14)</f>
        <v>-30077640675</v>
      </c>
    </row>
    <row r="16" spans="1:17" ht="18.75" x14ac:dyDescent="0.25">
      <c r="C16" s="320"/>
      <c r="E16" s="321"/>
      <c r="G16" s="322"/>
      <c r="I16" s="323"/>
      <c r="K16" s="324"/>
      <c r="M16" s="325"/>
      <c r="O16" s="326"/>
      <c r="Q16" s="327"/>
    </row>
    <row r="18" spans="1:17" ht="18.75" x14ac:dyDescent="0.25">
      <c r="A18" s="788" t="s">
        <v>133</v>
      </c>
      <c r="B18" s="789"/>
      <c r="C18" s="789"/>
      <c r="D18" s="789"/>
      <c r="E18" s="789"/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90"/>
    </row>
  </sheetData>
  <sheetProtection algorithmName="SHA-512" hashValue="QCh2kdt1STWZvnxzvk3s/CRGABNAqRynY2K84g3TqecsoCIBDsnOQ8LZjflXX+F2CodRcS0WCioS6f2uP/ptZA==" saltValue="IRa0hV35c1mntsCRoC9ZbA==" spinCount="100000" sheet="1" objects="1" scenarios="1"/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  <pageSetUpPr fitToPage="1"/>
  </sheetPr>
  <dimension ref="A1:Q22"/>
  <sheetViews>
    <sheetView rightToLeft="1" view="pageBreakPreview" topLeftCell="A4" zoomScale="60" zoomScaleNormal="100" workbookViewId="0">
      <selection activeCell="Q19" sqref="Q19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24.42578125" bestFit="1" customWidth="1"/>
    <col min="6" max="6" width="1.42578125" customWidth="1"/>
    <col min="7" max="7" width="24.140625" bestFit="1" customWidth="1"/>
    <col min="8" max="8" width="1.42578125" customWidth="1"/>
    <col min="9" max="9" width="24" bestFit="1" customWidth="1"/>
    <col min="10" max="10" width="1.42578125" customWidth="1"/>
    <col min="11" max="11" width="18.7109375" bestFit="1" customWidth="1"/>
    <col min="12" max="12" width="1.42578125" customWidth="1"/>
    <col min="13" max="13" width="24.42578125" bestFit="1" customWidth="1"/>
    <col min="14" max="14" width="1.42578125" customWidth="1"/>
    <col min="15" max="15" width="24.140625" bestFit="1" customWidth="1"/>
    <col min="16" max="16" width="1.42578125" customWidth="1"/>
    <col min="17" max="17" width="24" bestFit="1" customWidth="1"/>
  </cols>
  <sheetData>
    <row r="1" spans="1:17" ht="20.100000000000001" customHeight="1" x14ac:dyDescent="0.25">
      <c r="A1" s="798" t="s">
        <v>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</row>
    <row r="2" spans="1:17" ht="20.100000000000001" customHeight="1" x14ac:dyDescent="0.25">
      <c r="A2" s="799" t="s">
        <v>90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</row>
    <row r="3" spans="1:17" ht="20.100000000000001" customHeight="1" x14ac:dyDescent="0.25">
      <c r="A3" s="800" t="s">
        <v>2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</row>
    <row r="5" spans="1:17" ht="21" x14ac:dyDescent="0.25">
      <c r="A5" s="801" t="s">
        <v>134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</row>
    <row r="7" spans="1:17" ht="21" x14ac:dyDescent="0.25">
      <c r="C7" s="802" t="s">
        <v>104</v>
      </c>
      <c r="D7" s="720"/>
      <c r="E7" s="720"/>
      <c r="F7" s="720"/>
      <c r="G7" s="720"/>
      <c r="H7" s="720"/>
      <c r="I7" s="720"/>
      <c r="K7" s="803" t="s">
        <v>7</v>
      </c>
      <c r="L7" s="720"/>
      <c r="M7" s="720"/>
      <c r="N7" s="720"/>
      <c r="O7" s="720"/>
      <c r="P7" s="720"/>
      <c r="Q7" s="720"/>
    </row>
    <row r="8" spans="1:17" ht="42" x14ac:dyDescent="0.25">
      <c r="A8" s="328" t="s">
        <v>92</v>
      </c>
      <c r="C8" s="329" t="s">
        <v>9</v>
      </c>
      <c r="E8" s="330" t="s">
        <v>11</v>
      </c>
      <c r="G8" s="331" t="s">
        <v>131</v>
      </c>
      <c r="I8" s="332" t="s">
        <v>135</v>
      </c>
      <c r="K8" s="333" t="s">
        <v>9</v>
      </c>
      <c r="M8" s="334" t="s">
        <v>11</v>
      </c>
      <c r="O8" s="335" t="s">
        <v>131</v>
      </c>
      <c r="Q8" s="336" t="s">
        <v>135</v>
      </c>
    </row>
    <row r="9" spans="1:17" ht="18.75" x14ac:dyDescent="0.25">
      <c r="A9" s="337" t="s">
        <v>17</v>
      </c>
      <c r="C9" s="338">
        <v>8000000</v>
      </c>
      <c r="E9" s="339">
        <v>80640877000</v>
      </c>
      <c r="G9" s="340">
        <v>80455082500</v>
      </c>
      <c r="I9" s="341">
        <v>185794500</v>
      </c>
      <c r="K9" s="342">
        <v>8000000</v>
      </c>
      <c r="M9" s="343">
        <v>80640877000</v>
      </c>
      <c r="O9" s="344">
        <v>80455082500</v>
      </c>
      <c r="Q9" s="345">
        <v>185794500</v>
      </c>
    </row>
    <row r="10" spans="1:17" ht="18.75" x14ac:dyDescent="0.25">
      <c r="A10" s="346" t="s">
        <v>30</v>
      </c>
      <c r="C10" s="347">
        <v>25920</v>
      </c>
      <c r="E10" s="348">
        <v>25512689880</v>
      </c>
      <c r="G10" s="349">
        <v>25901289940</v>
      </c>
      <c r="I10" s="350">
        <v>-388600060</v>
      </c>
      <c r="K10" s="351">
        <v>25920</v>
      </c>
      <c r="M10" s="352">
        <v>25512689880</v>
      </c>
      <c r="O10" s="353">
        <v>25896960227</v>
      </c>
      <c r="Q10" s="354">
        <v>-384270347</v>
      </c>
    </row>
    <row r="11" spans="1:17" ht="18.75" x14ac:dyDescent="0.25">
      <c r="A11" s="355" t="s">
        <v>36</v>
      </c>
      <c r="C11" s="356">
        <v>2100</v>
      </c>
      <c r="E11" s="357">
        <v>2098477500</v>
      </c>
      <c r="G11" s="358">
        <v>2098477500</v>
      </c>
      <c r="I11" s="700" t="s">
        <v>120</v>
      </c>
      <c r="K11" s="359">
        <v>2100</v>
      </c>
      <c r="M11" s="360">
        <v>2098477500</v>
      </c>
      <c r="O11" s="361">
        <v>2098477500</v>
      </c>
      <c r="Q11" s="362">
        <v>0</v>
      </c>
    </row>
    <row r="12" spans="1:17" ht="18.75" x14ac:dyDescent="0.25">
      <c r="A12" s="363" t="s">
        <v>44</v>
      </c>
      <c r="C12" s="364">
        <v>2000</v>
      </c>
      <c r="E12" s="365">
        <v>1998550000</v>
      </c>
      <c r="G12" s="366">
        <v>1972519937</v>
      </c>
      <c r="I12" s="367">
        <v>26030063</v>
      </c>
      <c r="K12" s="368">
        <v>2000</v>
      </c>
      <c r="M12" s="369">
        <v>1998550000</v>
      </c>
      <c r="O12" s="370">
        <v>1963922812</v>
      </c>
      <c r="Q12" s="371">
        <v>34627188</v>
      </c>
    </row>
    <row r="13" spans="1:17" ht="18.75" x14ac:dyDescent="0.25">
      <c r="A13" s="372" t="s">
        <v>47</v>
      </c>
      <c r="C13" s="373">
        <v>17000</v>
      </c>
      <c r="E13" s="374">
        <v>16851773600</v>
      </c>
      <c r="G13" s="375">
        <v>16538011243</v>
      </c>
      <c r="I13" s="376">
        <v>313762357</v>
      </c>
      <c r="K13" s="377">
        <v>17000</v>
      </c>
      <c r="M13" s="378">
        <v>16851773600</v>
      </c>
      <c r="O13" s="379">
        <v>11293468936</v>
      </c>
      <c r="Q13" s="380">
        <v>5558304664</v>
      </c>
    </row>
    <row r="14" spans="1:17" ht="18.75" x14ac:dyDescent="0.25">
      <c r="A14" s="381" t="s">
        <v>50</v>
      </c>
      <c r="C14" s="382">
        <v>5000</v>
      </c>
      <c r="E14" s="383">
        <v>5141769512</v>
      </c>
      <c r="G14" s="384">
        <v>4995650000</v>
      </c>
      <c r="I14" s="385">
        <v>146119512</v>
      </c>
      <c r="K14" s="386">
        <v>5000</v>
      </c>
      <c r="M14" s="387">
        <v>5141769512</v>
      </c>
      <c r="O14" s="388">
        <v>5003625000</v>
      </c>
      <c r="Q14" s="389">
        <v>138144512</v>
      </c>
    </row>
    <row r="15" spans="1:17" ht="18.75" x14ac:dyDescent="0.25">
      <c r="A15" s="390" t="s">
        <v>53</v>
      </c>
      <c r="C15" s="391">
        <v>2810</v>
      </c>
      <c r="E15" s="392">
        <v>2807962750</v>
      </c>
      <c r="G15" s="393">
        <v>2828559157</v>
      </c>
      <c r="I15" s="394">
        <v>-20596407</v>
      </c>
      <c r="K15" s="395">
        <v>2810</v>
      </c>
      <c r="M15" s="396">
        <v>2807962750</v>
      </c>
      <c r="O15" s="397">
        <v>2759048039</v>
      </c>
      <c r="Q15" s="398">
        <v>48914711</v>
      </c>
    </row>
    <row r="16" spans="1:17" ht="18.75" x14ac:dyDescent="0.25">
      <c r="A16" s="399" t="s">
        <v>57</v>
      </c>
      <c r="C16" s="400">
        <v>19000</v>
      </c>
      <c r="E16" s="401">
        <v>18986225000</v>
      </c>
      <c r="G16" s="402">
        <v>18986225000</v>
      </c>
      <c r="I16" s="700" t="s">
        <v>120</v>
      </c>
      <c r="K16" s="403">
        <v>19000</v>
      </c>
      <c r="M16" s="404">
        <v>18986225000</v>
      </c>
      <c r="O16" s="405">
        <v>18986225000</v>
      </c>
      <c r="Q16" s="406">
        <v>0</v>
      </c>
    </row>
    <row r="17" spans="1:17" ht="18.75" x14ac:dyDescent="0.25">
      <c r="A17" s="407" t="s">
        <v>18</v>
      </c>
      <c r="C17" s="408">
        <v>2277226116</v>
      </c>
      <c r="E17" s="409">
        <v>11045254788833</v>
      </c>
      <c r="G17" s="410">
        <v>11386490675264</v>
      </c>
      <c r="I17" s="411">
        <v>-341235886431</v>
      </c>
      <c r="K17" s="412">
        <v>2277226116</v>
      </c>
      <c r="M17" s="413">
        <v>11045254788833</v>
      </c>
      <c r="O17" s="414">
        <v>15924633514950</v>
      </c>
      <c r="Q17" s="415">
        <v>-4879378726117</v>
      </c>
    </row>
    <row r="18" spans="1:17" ht="18.75" x14ac:dyDescent="0.25">
      <c r="A18" s="416" t="s">
        <v>60</v>
      </c>
      <c r="C18" s="417">
        <v>20500</v>
      </c>
      <c r="E18" s="418">
        <v>17927977786</v>
      </c>
      <c r="G18" s="419">
        <v>17074362106</v>
      </c>
      <c r="I18" s="420">
        <v>853615680</v>
      </c>
      <c r="K18" s="421">
        <v>20500</v>
      </c>
      <c r="M18" s="422">
        <v>17927977786</v>
      </c>
      <c r="O18" s="423">
        <v>14954150376</v>
      </c>
      <c r="Q18" s="424">
        <v>2973827410</v>
      </c>
    </row>
    <row r="19" spans="1:17" ht="18.75" x14ac:dyDescent="0.25">
      <c r="A19" s="425" t="s">
        <v>19</v>
      </c>
      <c r="C19" s="426">
        <f>SUM(C9:$C$18)</f>
        <v>2285320446</v>
      </c>
      <c r="E19" s="427">
        <f>SUM(E9:$E$18)</f>
        <v>11217221091861</v>
      </c>
      <c r="G19" s="428">
        <f>SUM(G9:$G$18)</f>
        <v>11557340852647</v>
      </c>
      <c r="I19" s="429">
        <f>SUM(I9:$I$18)</f>
        <v>-340119760786</v>
      </c>
      <c r="K19" s="430">
        <f>SUM(K9:$K$18)</f>
        <v>2285320446</v>
      </c>
      <c r="M19" s="431">
        <f>SUM(M9:$M$18)</f>
        <v>11217221091861</v>
      </c>
      <c r="O19" s="432">
        <f>SUM(O9:$O$18)</f>
        <v>16088044475340</v>
      </c>
      <c r="Q19" s="433">
        <f>SUM(Q9:$Q$18)</f>
        <v>-4870823383479</v>
      </c>
    </row>
    <row r="20" spans="1:17" ht="18.75" x14ac:dyDescent="0.25">
      <c r="C20" s="434"/>
      <c r="E20" s="435"/>
      <c r="G20" s="436"/>
      <c r="I20" s="437"/>
      <c r="K20" s="438"/>
      <c r="M20" s="439"/>
      <c r="O20" s="440"/>
      <c r="Q20" s="441"/>
    </row>
    <row r="22" spans="1:17" ht="18.75" x14ac:dyDescent="0.25">
      <c r="A22" s="797" t="s">
        <v>133</v>
      </c>
      <c r="B22" s="789"/>
      <c r="C22" s="789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90"/>
    </row>
  </sheetData>
  <sheetProtection algorithmName="SHA-512" hashValue="7CWgiBJo4TBdt5ajNMM6VKXcsalOAAmLOCJxVOi6r8IGJJrylqsrjhcHajtqrDQ3tIAzT0woGuJ27ENxJgEtVQ==" saltValue="ni2u257GWsI0+qmcUGh6nQ==" spinCount="100000" sheet="1" objects="1" scenario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2022-10-25T06:27:37Z</dcterms:created>
  <dcterms:modified xsi:type="dcterms:W3CDTF">2022-10-30T07:56:19Z</dcterms:modified>
</cp:coreProperties>
</file>