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آبان1401\"/>
    </mc:Choice>
  </mc:AlternateContent>
  <bookViews>
    <workbookView xWindow="0" yWindow="0" windowWidth="28800" windowHeight="12330" activeTab="11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'0'!$A$1:$J$26</definedName>
    <definedName name="_xlnm.Print_Area" localSheetId="1">'1'!$A$1:$W$14</definedName>
    <definedName name="_xlnm.Print_Area" localSheetId="6">'6'!$A$1:$S$22</definedName>
  </definedNames>
  <calcPr calcId="162913"/>
</workbook>
</file>

<file path=xl/calcChain.xml><?xml version="1.0" encoding="utf-8"?>
<calcChain xmlns="http://schemas.openxmlformats.org/spreadsheetml/2006/main">
  <c r="G9" i="8" l="1"/>
  <c r="G18" i="14"/>
  <c r="K18" i="14"/>
  <c r="M18" i="14"/>
  <c r="E19" i="12"/>
  <c r="K14" i="6"/>
  <c r="Q14" i="6"/>
  <c r="S14" i="6"/>
  <c r="AG18" i="4"/>
  <c r="Q18" i="4"/>
  <c r="I12" i="15" l="1"/>
  <c r="K9" i="15" s="1"/>
  <c r="E12" i="15"/>
  <c r="G11" i="15" s="1"/>
  <c r="Q18" i="14"/>
  <c r="O18" i="14"/>
  <c r="I18" i="14"/>
  <c r="E18" i="14"/>
  <c r="C18" i="14"/>
  <c r="S11" i="13"/>
  <c r="Q11" i="13"/>
  <c r="O11" i="13"/>
  <c r="M11" i="13"/>
  <c r="I11" i="13"/>
  <c r="K10" i="13" s="1"/>
  <c r="K11" i="13" s="1"/>
  <c r="G11" i="13"/>
  <c r="E11" i="13"/>
  <c r="Q19" i="12"/>
  <c r="O19" i="12"/>
  <c r="M19" i="12"/>
  <c r="I19" i="12"/>
  <c r="G19" i="12"/>
  <c r="Q15" i="11"/>
  <c r="O15" i="11"/>
  <c r="M15" i="11"/>
  <c r="I15" i="11"/>
  <c r="G15" i="11"/>
  <c r="E15" i="11"/>
  <c r="S21" i="10"/>
  <c r="O21" i="10"/>
  <c r="M21" i="10"/>
  <c r="I21" i="10"/>
  <c r="S10" i="9"/>
  <c r="Q10" i="9"/>
  <c r="O10" i="9"/>
  <c r="E11" i="8"/>
  <c r="G10" i="8"/>
  <c r="I11" i="8"/>
  <c r="G8" i="8"/>
  <c r="O14" i="6"/>
  <c r="M14" i="6"/>
  <c r="AI18" i="4"/>
  <c r="AE18" i="4"/>
  <c r="Y18" i="4"/>
  <c r="V18" i="4"/>
  <c r="S18" i="4"/>
  <c r="W13" i="2"/>
  <c r="U13" i="2"/>
  <c r="S13" i="2"/>
  <c r="M13" i="2"/>
  <c r="J13" i="2"/>
  <c r="G13" i="2"/>
  <c r="E13" i="2"/>
  <c r="U9" i="13" l="1"/>
  <c r="U11" i="13" s="1"/>
  <c r="U10" i="13"/>
  <c r="G9" i="15"/>
  <c r="G10" i="15"/>
  <c r="G11" i="8"/>
  <c r="K10" i="15"/>
  <c r="K12" i="15" s="1"/>
  <c r="K11" i="15"/>
  <c r="G12" i="15" l="1"/>
</calcChain>
</file>

<file path=xl/sharedStrings.xml><?xml version="1.0" encoding="utf-8"?>
<sst xmlns="http://schemas.openxmlformats.org/spreadsheetml/2006/main" count="454" uniqueCount="154">
  <si>
    <t>‫صورت وضعیت پورتفوی</t>
  </si>
  <si>
    <t>‫برای ماه منتهی به 1401/08/30</t>
  </si>
  <si>
    <t>‫1- سرمایه گذاری ها</t>
  </si>
  <si>
    <t>‫1-1- سرمایه گذاری در سهام و حق تقدم سهام</t>
  </si>
  <si>
    <t>‫1401/07/30</t>
  </si>
  <si>
    <t>‫تغییرات طی دوره</t>
  </si>
  <si>
    <t>‫1401/08/30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</si>
  <si>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</si>
  <si>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</si>
  <si>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</si>
  <si>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</si>
  <si>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</si>
  <si>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</si>
  <si>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</si>
  <si>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</si>
  <si>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</si>
  <si>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</si>
  <si>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</si>
  <si>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</si>
  <si>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</si>
  <si>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</si>
  <si>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</si>
  <si>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</si>
  <si>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</si>
  <si>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</si>
  <si>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</si>
  <si>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</si>
  <si>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</si>
  <si>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</si>
  <si>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</si>
  <si>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</si>
  <si>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</si>
  <si>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</si>
  <si>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</si>
  <si>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</si>
  <si>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</si>
  <si>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</si>
  <si>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</si>
  <si>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</si>
  <si>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دولت110-ش.خ040401</t>
  </si>
  <si>
    <t>‫فرابورس</t>
  </si>
  <si>
    <t>‫1401/06/01</t>
  </si>
  <si>
    <t>‫1404/04/01</t>
  </si>
  <si>
    <t>‫18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</si>
  <si>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</si>
  <si>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</si>
  <si>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</si>
  <si>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</si>
  <si>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</si>
  <si>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</si>
  <si>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</si>
  <si>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</si>
  <si>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</si>
  <si>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</si>
  <si>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</si>
  <si>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</si>
  <si>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</si>
  <si>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</si>
  <si>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</si>
  <si>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</si>
  <si>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</si>
  <si>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</si>
  <si>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</si>
  <si>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</si>
  <si>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</si>
  <si>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</si>
  <si>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</si>
  <si>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</si>
  <si>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</si>
  <si>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</si>
  <si>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</si>
  <si>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</si>
  <si>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</si>
  <si>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</si>
  <si>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</si>
  <si>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</si>
  <si>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</si>
  <si>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</si>
  <si>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</si>
  <si>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</si>
  <si>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</si>
  <si>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</si>
  <si>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</si>
  <si>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</si>
  <si>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</si>
  <si>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</si>
  <si>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</si>
  <si>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</si>
  <si>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</si>
  <si>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</si>
  <si>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</si>
  <si>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</si>
  <si>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</si>
  <si>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</si>
  <si>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</si>
  <si>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</si>
  <si>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</si>
  <si>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</si>
  <si>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</si>
  <si>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</si>
  <si>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</si>
  <si>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</si>
  <si>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</si>
  <si>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</si>
  <si>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</si>
  <si>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</si>
  <si>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</si>
  <si>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</si>
  <si>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</si>
  <si>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</si>
  <si>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</si>
  <si>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</si>
  <si>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</si>
  <si>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‫-</t>
  </si>
  <si>
    <t>‫1401/12/10</t>
  </si>
  <si>
    <t>‫1401/09/20</t>
  </si>
  <si>
    <t>‫كوتاه مدت-104456340-تجارت</t>
  </si>
  <si>
    <t>‫1401/08/01</t>
  </si>
  <si>
    <t>‫كوتاه مدت-3088100146819221-پاسارگاد</t>
  </si>
  <si>
    <t>‫كوتاه مدت-70020217-شهر</t>
  </si>
  <si>
    <t>‫1401/12/01</t>
  </si>
  <si>
    <t>‫1401/12/25</t>
  </si>
  <si>
    <t>‫1401/11/20</t>
  </si>
  <si>
    <t>‫1401/09/28</t>
  </si>
  <si>
    <t>‫1401/09/27</t>
  </si>
  <si>
    <t>‫1401/11/05</t>
  </si>
  <si>
    <t>‫مرابحه عام دولت106-ش.خ020624</t>
  </si>
  <si>
    <t>‫1401/09/24</t>
  </si>
  <si>
    <t>‫1402/06/24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</si>
  <si>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</si>
  <si>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</si>
  <si>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</si>
  <si>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</si>
  <si>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</si>
  <si>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</si>
  <si>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</si>
  <si>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</si>
  <si>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</si>
  <si>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</si>
  <si>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</si>
  <si>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</si>
  <si>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</si>
  <si>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</si>
  <si>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</si>
  <si>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</si>
  <si>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</si>
  <si>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</si>
  <si>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</si>
  <si>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</si>
  <si>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</si>
  <si>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</si>
  <si>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صندوق سرمایه گذاری اختصاصی ‫بازارگردان صنعت مس</t>
  </si>
  <si>
    <t>-</t>
  </si>
  <si>
    <t>‫بصندوق سرمایه گذاری اختصاصی ‫بازارگردان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</si>
</sst>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%;\(0.00%\);\-"/>
    <numFmt numFmtId="165" formatCode="0%;\(0%\);\-"/>
  </numFmts>
  <fonts count="780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79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10" fontId="49" fillId="0" borderId="0" xfId="0" applyNumberFormat="1" applyFont="1" applyAlignment="1">
      <alignment horizontal="center" vertical="center"/>
    </xf>
    <xf numFmtId="37" fontId="50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3" fillId="0" borderId="3" xfId="0" applyNumberFormat="1" applyFont="1" applyBorder="1" applyAlignment="1">
      <alignment horizontal="center" vertical="center"/>
    </xf>
    <xf numFmtId="37" fontId="55" fillId="0" borderId="3" xfId="0" applyNumberFormat="1" applyFont="1" applyBorder="1" applyAlignment="1">
      <alignment horizontal="center" vertical="center"/>
    </xf>
    <xf numFmtId="37" fontId="57" fillId="0" borderId="3" xfId="0" applyNumberFormat="1" applyFont="1" applyBorder="1" applyAlignment="1">
      <alignment horizontal="center" vertical="center"/>
    </xf>
    <xf numFmtId="37" fontId="59" fillId="0" borderId="3" xfId="0" applyNumberFormat="1" applyFont="1" applyBorder="1" applyAlignment="1">
      <alignment horizontal="center" vertical="center"/>
    </xf>
    <xf numFmtId="37" fontId="60" fillId="0" borderId="3" xfId="0" applyNumberFormat="1" applyFont="1" applyBorder="1" applyAlignment="1">
      <alignment horizontal="center" vertical="center"/>
    </xf>
    <xf numFmtId="10" fontId="61" fillId="0" borderId="3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10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 wrapText="1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10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right" vertical="center" wrapText="1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10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right" vertical="center" wrapText="1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10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right" vertical="center" wrapText="1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10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right" vertical="center" wrapText="1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10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10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right" vertical="center" wrapText="1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10" fontId="184" fillId="0" borderId="0" xfId="0" applyNumberFormat="1" applyFont="1" applyAlignment="1">
      <alignment horizontal="center" vertical="center"/>
    </xf>
    <xf numFmtId="37" fontId="185" fillId="0" borderId="3" xfId="0" applyNumberFormat="1" applyFont="1" applyBorder="1" applyAlignment="1">
      <alignment horizontal="center" vertical="center"/>
    </xf>
    <xf numFmtId="37" fontId="187" fillId="0" borderId="3" xfId="0" applyNumberFormat="1" applyFont="1" applyBorder="1" applyAlignment="1">
      <alignment horizontal="center" vertical="center"/>
    </xf>
    <xf numFmtId="37" fontId="188" fillId="0" borderId="3" xfId="0" applyNumberFormat="1" applyFont="1" applyBorder="1" applyAlignment="1">
      <alignment horizontal="center" vertical="center"/>
    </xf>
    <xf numFmtId="37" fontId="190" fillId="0" borderId="3" xfId="0" applyNumberFormat="1" applyFont="1" applyBorder="1" applyAlignment="1">
      <alignment horizontal="center" vertical="center"/>
    </xf>
    <xf numFmtId="37" fontId="192" fillId="0" borderId="3" xfId="0" applyNumberFormat="1" applyFont="1" applyBorder="1" applyAlignment="1">
      <alignment horizontal="center" vertical="center"/>
    </xf>
    <xf numFmtId="37" fontId="194" fillId="0" borderId="3" xfId="0" applyNumberFormat="1" applyFont="1" applyBorder="1" applyAlignment="1">
      <alignment horizontal="center" vertical="center"/>
    </xf>
    <xf numFmtId="37" fontId="195" fillId="0" borderId="3" xfId="0" applyNumberFormat="1" applyFont="1" applyBorder="1" applyAlignment="1">
      <alignment horizontal="center" vertical="center"/>
    </xf>
    <xf numFmtId="10" fontId="196" fillId="0" borderId="3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6" fillId="0" borderId="4" xfId="0" applyNumberFormat="1" applyFont="1" applyBorder="1" applyAlignment="1">
      <alignment horizontal="center" vertical="center"/>
    </xf>
    <xf numFmtId="37" fontId="207" fillId="0" borderId="4" xfId="0" applyNumberFormat="1" applyFont="1" applyBorder="1" applyAlignment="1">
      <alignment horizontal="center" vertical="center"/>
    </xf>
    <xf numFmtId="37" fontId="208" fillId="0" borderId="4" xfId="0" applyNumberFormat="1" applyFont="1" applyBorder="1" applyAlignment="1">
      <alignment horizontal="center" vertical="center"/>
    </xf>
    <xf numFmtId="37" fontId="213" fillId="0" borderId="1" xfId="0" applyNumberFormat="1" applyFont="1" applyBorder="1" applyAlignment="1">
      <alignment horizontal="center" vertical="center"/>
    </xf>
    <xf numFmtId="37" fontId="216" fillId="0" borderId="1" xfId="0" applyNumberFormat="1" applyFont="1" applyBorder="1" applyAlignment="1">
      <alignment horizontal="center" vertical="center"/>
    </xf>
    <xf numFmtId="37" fontId="217" fillId="0" borderId="1" xfId="0" applyNumberFormat="1" applyFont="1" applyBorder="1" applyAlignment="1">
      <alignment horizontal="center" vertical="center"/>
    </xf>
    <xf numFmtId="37" fontId="218" fillId="0" borderId="1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/>
    </xf>
    <xf numFmtId="37" fontId="222" fillId="0" borderId="1" xfId="0" applyNumberFormat="1" applyFont="1" applyBorder="1" applyAlignment="1">
      <alignment horizontal="center" vertical="center"/>
    </xf>
    <xf numFmtId="37" fontId="223" fillId="0" borderId="1" xfId="0" applyNumberFormat="1" applyFont="1" applyBorder="1" applyAlignment="1">
      <alignment horizontal="center" vertical="center"/>
    </xf>
    <xf numFmtId="37" fontId="224" fillId="0" borderId="1" xfId="0" applyNumberFormat="1" applyFont="1" applyBorder="1" applyAlignment="1">
      <alignment horizontal="center" vertical="center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0" xfId="0" applyNumberFormat="1" applyFont="1" applyAlignment="1">
      <alignment horizontal="right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right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right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right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50" fillId="0" borderId="0" xfId="0" applyNumberFormat="1" applyFont="1" applyAlignment="1">
      <alignment horizontal="right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7" fillId="0" borderId="3" xfId="0" applyNumberFormat="1" applyFont="1" applyBorder="1" applyAlignment="1">
      <alignment horizontal="center" vertical="center"/>
    </xf>
    <xf numFmtId="37" fontId="258" fillId="0" borderId="3" xfId="0" applyNumberFormat="1" applyFont="1" applyBorder="1" applyAlignment="1">
      <alignment horizontal="center" vertical="center"/>
    </xf>
    <xf numFmtId="37" fontId="259" fillId="0" borderId="3" xfId="0" applyNumberFormat="1" applyFont="1" applyBorder="1" applyAlignment="1">
      <alignment horizontal="center" vertical="center"/>
    </xf>
    <xf numFmtId="37" fontId="260" fillId="0" borderId="3" xfId="0" applyNumberFormat="1" applyFont="1" applyBorder="1" applyAlignment="1">
      <alignment horizontal="center" vertical="center"/>
    </xf>
    <xf numFmtId="37" fontId="261" fillId="0" borderId="3" xfId="0" applyNumberFormat="1" applyFont="1" applyBorder="1" applyAlignment="1">
      <alignment horizontal="center" vertical="center"/>
    </xf>
    <xf numFmtId="10" fontId="262" fillId="0" borderId="3" xfId="0" applyNumberFormat="1" applyFont="1" applyBorder="1" applyAlignment="1">
      <alignment horizontal="center" vertical="center"/>
    </xf>
    <xf numFmtId="37" fontId="263" fillId="0" borderId="4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71" fillId="0" borderId="1" xfId="0" applyNumberFormat="1" applyFont="1" applyBorder="1" applyAlignment="1">
      <alignment horizontal="center" vertical="center"/>
    </xf>
    <xf numFmtId="37" fontId="272" fillId="0" borderId="1" xfId="0" applyNumberFormat="1" applyFont="1" applyBorder="1" applyAlignment="1">
      <alignment horizontal="center" vertical="center"/>
    </xf>
    <xf numFmtId="37" fontId="273" fillId="0" borderId="1" xfId="0" applyNumberFormat="1" applyFont="1" applyBorder="1" applyAlignment="1">
      <alignment horizontal="center" vertical="center"/>
    </xf>
    <xf numFmtId="37" fontId="274" fillId="0" borderId="1" xfId="0" applyNumberFormat="1" applyFont="1" applyBorder="1" applyAlignment="1">
      <alignment horizontal="center" vertical="center" wrapText="1"/>
    </xf>
    <xf numFmtId="37" fontId="275" fillId="0" borderId="1" xfId="0" applyNumberFormat="1" applyFont="1" applyBorder="1" applyAlignment="1">
      <alignment horizontal="center" vertical="center" wrapText="1"/>
    </xf>
    <xf numFmtId="37" fontId="276" fillId="0" borderId="0" xfId="0" applyNumberFormat="1" applyFont="1" applyAlignment="1">
      <alignment horizontal="right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right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right" vertical="center"/>
    </xf>
    <xf numFmtId="37" fontId="281" fillId="0" borderId="0" xfId="0" applyNumberFormat="1" applyFont="1" applyAlignment="1">
      <alignment horizontal="center" vertical="center"/>
    </xf>
    <xf numFmtId="37" fontId="282" fillId="0" borderId="1" xfId="0" applyNumberFormat="1" applyFont="1" applyBorder="1" applyAlignment="1">
      <alignment horizontal="center" vertical="center"/>
    </xf>
    <xf numFmtId="37" fontId="283" fillId="0" borderId="3" xfId="0" applyNumberFormat="1" applyFont="1" applyBorder="1" applyAlignment="1">
      <alignment horizontal="center" vertical="center"/>
    </xf>
    <xf numFmtId="37" fontId="285" fillId="0" borderId="4" xfId="0" applyNumberFormat="1" applyFont="1" applyBorder="1" applyAlignment="1">
      <alignment horizontal="center" vertical="center"/>
    </xf>
    <xf numFmtId="37" fontId="286" fillId="0" borderId="4" xfId="0" applyNumberFormat="1" applyFont="1" applyBorder="1" applyAlignment="1">
      <alignment horizontal="center" vertical="center"/>
    </xf>
    <xf numFmtId="37" fontId="287" fillId="0" borderId="4" xfId="0" applyNumberFormat="1" applyFont="1" applyBorder="1" applyAlignment="1">
      <alignment horizontal="center" vertical="center"/>
    </xf>
    <xf numFmtId="37" fontId="294" fillId="0" borderId="1" xfId="0" applyNumberFormat="1" applyFont="1" applyBorder="1" applyAlignment="1">
      <alignment horizontal="center" vertical="center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 wrapText="1"/>
    </xf>
    <xf numFmtId="37" fontId="299" fillId="0" borderId="1" xfId="0" applyNumberFormat="1" applyFont="1" applyBorder="1" applyAlignment="1">
      <alignment horizontal="center" vertical="center" wrapText="1"/>
    </xf>
    <xf numFmtId="37" fontId="300" fillId="0" borderId="1" xfId="0" applyNumberFormat="1" applyFont="1" applyBorder="1" applyAlignment="1">
      <alignment horizontal="center" vertical="center" wrapText="1"/>
    </xf>
    <xf numFmtId="37" fontId="301" fillId="0" borderId="1" xfId="0" applyNumberFormat="1" applyFont="1" applyBorder="1" applyAlignment="1">
      <alignment horizontal="center" vertical="center" wrapText="1"/>
    </xf>
    <xf numFmtId="37" fontId="302" fillId="0" borderId="1" xfId="0" applyNumberFormat="1" applyFont="1" applyBorder="1" applyAlignment="1">
      <alignment horizontal="center" vertical="center" wrapText="1"/>
    </xf>
    <xf numFmtId="37" fontId="303" fillId="0" borderId="1" xfId="0" applyNumberFormat="1" applyFont="1" applyBorder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3" xfId="0" applyNumberFormat="1" applyFont="1" applyBorder="1" applyAlignment="1">
      <alignment horizontal="center" vertical="center"/>
    </xf>
    <xf numFmtId="37" fontId="311" fillId="0" borderId="3" xfId="0" applyNumberFormat="1" applyFont="1" applyBorder="1" applyAlignment="1">
      <alignment horizontal="center" vertical="center"/>
    </xf>
    <xf numFmtId="37" fontId="312" fillId="0" borderId="3" xfId="0" applyNumberFormat="1" applyFont="1" applyBorder="1" applyAlignment="1">
      <alignment horizontal="center" vertical="center"/>
    </xf>
    <xf numFmtId="37" fontId="313" fillId="0" borderId="3" xfId="0" applyNumberFormat="1" applyFont="1" applyBorder="1" applyAlignment="1">
      <alignment horizontal="center" vertical="center"/>
    </xf>
    <xf numFmtId="37" fontId="314" fillId="0" borderId="4" xfId="0" applyNumberFormat="1" applyFont="1" applyBorder="1" applyAlignment="1">
      <alignment horizontal="center" vertical="center"/>
    </xf>
    <xf numFmtId="37" fontId="315" fillId="0" borderId="4" xfId="0" applyNumberFormat="1" applyFont="1" applyBorder="1" applyAlignment="1">
      <alignment horizontal="center" vertical="center"/>
    </xf>
    <xf numFmtId="37" fontId="316" fillId="0" borderId="4" xfId="0" applyNumberFormat="1" applyFont="1" applyBorder="1" applyAlignment="1">
      <alignment horizontal="center" vertical="center"/>
    </xf>
    <xf numFmtId="37" fontId="317" fillId="0" borderId="4" xfId="0" applyNumberFormat="1" applyFont="1" applyBorder="1" applyAlignment="1">
      <alignment horizontal="center" vertical="center"/>
    </xf>
    <xf numFmtId="37" fontId="318" fillId="0" borderId="4" xfId="0" applyNumberFormat="1" applyFont="1" applyBorder="1" applyAlignment="1">
      <alignment horizontal="center" vertical="center"/>
    </xf>
    <xf numFmtId="37" fontId="319" fillId="0" borderId="4" xfId="0" applyNumberFormat="1" applyFont="1" applyBorder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1" xfId="0" applyNumberFormat="1" applyFont="1" applyBorder="1" applyAlignment="1">
      <alignment horizontal="center" vertical="center" wrapText="1"/>
    </xf>
    <xf numFmtId="37" fontId="327" fillId="0" borderId="1" xfId="0" applyNumberFormat="1" applyFont="1" applyBorder="1" applyAlignment="1">
      <alignment horizontal="center" vertical="center" wrapText="1"/>
    </xf>
    <xf numFmtId="37" fontId="328" fillId="0" borderId="1" xfId="0" applyNumberFormat="1" applyFont="1" applyBorder="1" applyAlignment="1">
      <alignment horizontal="center" vertical="center" wrapText="1"/>
    </xf>
    <xf numFmtId="37" fontId="329" fillId="0" borderId="1" xfId="0" applyNumberFormat="1" applyFont="1" applyBorder="1" applyAlignment="1">
      <alignment horizontal="center" vertical="center" wrapText="1"/>
    </xf>
    <xf numFmtId="37" fontId="330" fillId="0" borderId="1" xfId="0" applyNumberFormat="1" applyFont="1" applyBorder="1" applyAlignment="1">
      <alignment horizontal="center" vertical="center" wrapText="1"/>
    </xf>
    <xf numFmtId="37" fontId="331" fillId="0" borderId="1" xfId="0" applyNumberFormat="1" applyFont="1" applyBorder="1" applyAlignment="1">
      <alignment horizontal="center" vertical="center" wrapText="1"/>
    </xf>
    <xf numFmtId="37" fontId="332" fillId="0" borderId="1" xfId="0" applyNumberFormat="1" applyFont="1" applyBorder="1" applyAlignment="1">
      <alignment horizontal="center" vertical="center" wrapText="1"/>
    </xf>
    <xf numFmtId="37" fontId="333" fillId="0" borderId="1" xfId="0" applyNumberFormat="1" applyFont="1" applyBorder="1" applyAlignment="1">
      <alignment horizontal="center" vertical="center" wrapText="1"/>
    </xf>
    <xf numFmtId="37" fontId="334" fillId="0" borderId="1" xfId="0" applyNumberFormat="1" applyFont="1" applyBorder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center" vertical="center"/>
    </xf>
    <xf numFmtId="37" fontId="393" fillId="0" borderId="3" xfId="0" applyNumberFormat="1" applyFont="1" applyBorder="1" applyAlignment="1">
      <alignment horizontal="center" vertical="center"/>
    </xf>
    <xf numFmtId="37" fontId="394" fillId="0" borderId="3" xfId="0" applyNumberFormat="1" applyFont="1" applyBorder="1" applyAlignment="1">
      <alignment horizontal="center" vertical="center"/>
    </xf>
    <xf numFmtId="37" fontId="395" fillId="0" borderId="3" xfId="0" applyNumberFormat="1" applyFont="1" applyBorder="1" applyAlignment="1">
      <alignment horizontal="center" vertical="center"/>
    </xf>
    <xf numFmtId="37" fontId="396" fillId="0" borderId="3" xfId="0" applyNumberFormat="1" applyFont="1" applyBorder="1" applyAlignment="1">
      <alignment horizontal="center" vertical="center"/>
    </xf>
    <xf numFmtId="37" fontId="397" fillId="0" borderId="3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0" fillId="0" borderId="4" xfId="0" applyNumberFormat="1" applyFont="1" applyBorder="1" applyAlignment="1">
      <alignment horizontal="center" vertical="center"/>
    </xf>
    <xf numFmtId="37" fontId="401" fillId="0" borderId="4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9" fillId="0" borderId="0" xfId="0" applyNumberFormat="1" applyFont="1" applyAlignment="1">
      <alignment horizontal="center" vertical="center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1" xfId="0" applyNumberFormat="1" applyFont="1" applyBorder="1" applyAlignment="1">
      <alignment horizontal="center" vertical="center" wrapText="1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 wrapText="1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 wrapText="1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 wrapText="1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 wrapText="1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3" xfId="0" applyNumberFormat="1" applyFont="1" applyBorder="1" applyAlignment="1">
      <alignment horizontal="center" vertical="center"/>
    </xf>
    <xf numFmtId="37" fontId="462" fillId="0" borderId="3" xfId="0" applyNumberFormat="1" applyFont="1" applyBorder="1" applyAlignment="1">
      <alignment horizontal="center" vertical="center"/>
    </xf>
    <xf numFmtId="37" fontId="463" fillId="0" borderId="3" xfId="0" applyNumberFormat="1" applyFont="1" applyBorder="1" applyAlignment="1">
      <alignment horizontal="center" vertical="center"/>
    </xf>
    <xf numFmtId="37" fontId="464" fillId="0" borderId="3" xfId="0" applyNumberFormat="1" applyFont="1" applyBorder="1" applyAlignment="1">
      <alignment horizontal="center" vertical="center"/>
    </xf>
    <xf numFmtId="37" fontId="466" fillId="0" borderId="3" xfId="0" applyNumberFormat="1" applyFont="1" applyBorder="1" applyAlignment="1">
      <alignment horizontal="center" vertical="center"/>
    </xf>
    <xf numFmtId="37" fontId="467" fillId="0" borderId="3" xfId="0" applyNumberFormat="1" applyFont="1" applyBorder="1" applyAlignment="1">
      <alignment horizontal="center" vertical="center"/>
    </xf>
    <xf numFmtId="37" fontId="468" fillId="0" borderId="3" xfId="0" applyNumberFormat="1" applyFont="1" applyBorder="1" applyAlignment="1">
      <alignment horizontal="center" vertical="center"/>
    </xf>
    <xf numFmtId="37" fontId="470" fillId="0" borderId="4" xfId="0" applyNumberFormat="1" applyFont="1" applyBorder="1" applyAlignment="1">
      <alignment horizontal="center" vertical="center"/>
    </xf>
    <xf numFmtId="37" fontId="471" fillId="0" borderId="4" xfId="0" applyNumberFormat="1" applyFont="1" applyBorder="1" applyAlignment="1">
      <alignment horizontal="center" vertical="center"/>
    </xf>
    <xf numFmtId="37" fontId="472" fillId="0" borderId="4" xfId="0" applyNumberFormat="1" applyFont="1" applyBorder="1" applyAlignment="1">
      <alignment horizontal="center" vertical="center"/>
    </xf>
    <xf numFmtId="37" fontId="474" fillId="0" borderId="4" xfId="0" applyNumberFormat="1" applyFont="1" applyBorder="1" applyAlignment="1">
      <alignment horizontal="center" vertical="center"/>
    </xf>
    <xf numFmtId="37" fontId="475" fillId="0" borderId="4" xfId="0" applyNumberFormat="1" applyFont="1" applyBorder="1" applyAlignment="1">
      <alignment horizontal="center" vertical="center"/>
    </xf>
    <xf numFmtId="37" fontId="476" fillId="0" borderId="4" xfId="0" applyNumberFormat="1" applyFont="1" applyBorder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1" xfId="0" applyNumberFormat="1" applyFont="1" applyBorder="1" applyAlignment="1">
      <alignment horizontal="center" vertical="center" wrapText="1"/>
    </xf>
    <xf numFmtId="37" fontId="485" fillId="0" borderId="1" xfId="0" applyNumberFormat="1" applyFont="1" applyBorder="1" applyAlignment="1">
      <alignment horizontal="center" vertical="center" wrapText="1"/>
    </xf>
    <xf numFmtId="37" fontId="486" fillId="0" borderId="1" xfId="0" applyNumberFormat="1" applyFont="1" applyBorder="1" applyAlignment="1">
      <alignment horizontal="center" vertical="center" wrapText="1"/>
    </xf>
    <xf numFmtId="37" fontId="487" fillId="0" borderId="1" xfId="0" applyNumberFormat="1" applyFont="1" applyBorder="1" applyAlignment="1">
      <alignment horizontal="center" vertical="center" wrapText="1"/>
    </xf>
    <xf numFmtId="37" fontId="488" fillId="0" borderId="1" xfId="0" applyNumberFormat="1" applyFont="1" applyBorder="1" applyAlignment="1">
      <alignment horizontal="center" vertical="center" wrapText="1"/>
    </xf>
    <xf numFmtId="37" fontId="489" fillId="0" borderId="1" xfId="0" applyNumberFormat="1" applyFont="1" applyBorder="1" applyAlignment="1">
      <alignment horizontal="center" vertical="center" wrapText="1"/>
    </xf>
    <xf numFmtId="37" fontId="490" fillId="0" borderId="1" xfId="0" applyNumberFormat="1" applyFont="1" applyBorder="1" applyAlignment="1">
      <alignment horizontal="center" vertical="center" wrapText="1"/>
    </xf>
    <xf numFmtId="37" fontId="491" fillId="0" borderId="1" xfId="0" applyNumberFormat="1" applyFont="1" applyBorder="1" applyAlignment="1">
      <alignment horizontal="center" vertical="center" wrapText="1"/>
    </xf>
    <xf numFmtId="37" fontId="492" fillId="0" borderId="0" xfId="0" applyNumberFormat="1" applyFont="1" applyAlignment="1">
      <alignment horizontal="center" vertical="center" wrapText="1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 wrapText="1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 wrapText="1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 wrapText="1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 wrapText="1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 wrapText="1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 wrapText="1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 wrapText="1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 wrapText="1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3" xfId="0" applyNumberFormat="1" applyFont="1" applyBorder="1" applyAlignment="1">
      <alignment horizontal="center" vertical="center"/>
    </xf>
    <xf numFmtId="37" fontId="580" fillId="0" borderId="3" xfId="0" applyNumberFormat="1" applyFont="1" applyBorder="1" applyAlignment="1">
      <alignment horizontal="center" vertical="center"/>
    </xf>
    <xf numFmtId="37" fontId="581" fillId="0" borderId="3" xfId="0" applyNumberFormat="1" applyFont="1" applyBorder="1" applyAlignment="1">
      <alignment horizontal="center" vertical="center"/>
    </xf>
    <xf numFmtId="37" fontId="582" fillId="0" borderId="3" xfId="0" applyNumberFormat="1" applyFont="1" applyBorder="1" applyAlignment="1">
      <alignment horizontal="center" vertical="center"/>
    </xf>
    <xf numFmtId="37" fontId="584" fillId="0" borderId="3" xfId="0" applyNumberFormat="1" applyFont="1" applyBorder="1" applyAlignment="1">
      <alignment horizontal="center" vertical="center"/>
    </xf>
    <xf numFmtId="37" fontId="585" fillId="0" borderId="3" xfId="0" applyNumberFormat="1" applyFont="1" applyBorder="1" applyAlignment="1">
      <alignment horizontal="center" vertical="center"/>
    </xf>
    <xf numFmtId="37" fontId="586" fillId="0" borderId="3" xfId="0" applyNumberFormat="1" applyFont="1" applyBorder="1" applyAlignment="1">
      <alignment horizontal="center" vertical="center"/>
    </xf>
    <xf numFmtId="37" fontId="588" fillId="0" borderId="4" xfId="0" applyNumberFormat="1" applyFont="1" applyBorder="1" applyAlignment="1">
      <alignment horizontal="center" vertical="center"/>
    </xf>
    <xf numFmtId="37" fontId="589" fillId="0" borderId="4" xfId="0" applyNumberFormat="1" applyFont="1" applyBorder="1" applyAlignment="1">
      <alignment horizontal="center" vertical="center"/>
    </xf>
    <xf numFmtId="37" fontId="590" fillId="0" borderId="4" xfId="0" applyNumberFormat="1" applyFont="1" applyBorder="1" applyAlignment="1">
      <alignment horizontal="center" vertical="center"/>
    </xf>
    <xf numFmtId="37" fontId="592" fillId="0" borderId="4" xfId="0" applyNumberFormat="1" applyFont="1" applyBorder="1" applyAlignment="1">
      <alignment horizontal="center" vertical="center"/>
    </xf>
    <xf numFmtId="37" fontId="593" fillId="0" borderId="4" xfId="0" applyNumberFormat="1" applyFont="1" applyBorder="1" applyAlignment="1">
      <alignment horizontal="center" vertical="center"/>
    </xf>
    <xf numFmtId="37" fontId="594" fillId="0" borderId="4" xfId="0" applyNumberFormat="1" applyFont="1" applyBorder="1" applyAlignment="1">
      <alignment horizontal="center" vertical="center"/>
    </xf>
    <xf numFmtId="37" fontId="601" fillId="0" borderId="1" xfId="0" applyNumberFormat="1" applyFont="1" applyBorder="1" applyAlignment="1">
      <alignment horizontal="center" vertical="center"/>
    </xf>
    <xf numFmtId="37" fontId="602" fillId="0" borderId="1" xfId="0" applyNumberFormat="1" applyFont="1" applyBorder="1" applyAlignment="1">
      <alignment horizontal="center" vertical="center" wrapText="1"/>
    </xf>
    <xf numFmtId="37" fontId="603" fillId="0" borderId="1" xfId="0" applyNumberFormat="1" applyFont="1" applyBorder="1" applyAlignment="1">
      <alignment horizontal="center" vertical="center" wrapText="1"/>
    </xf>
    <xf numFmtId="37" fontId="604" fillId="0" borderId="1" xfId="0" applyNumberFormat="1" applyFont="1" applyBorder="1" applyAlignment="1">
      <alignment horizontal="center" vertical="center" wrapText="1"/>
    </xf>
    <xf numFmtId="37" fontId="605" fillId="0" borderId="1" xfId="0" applyNumberFormat="1" applyFont="1" applyBorder="1" applyAlignment="1">
      <alignment horizontal="center" vertical="center" wrapText="1"/>
    </xf>
    <xf numFmtId="37" fontId="606" fillId="0" borderId="1" xfId="0" applyNumberFormat="1" applyFont="1" applyBorder="1" applyAlignment="1">
      <alignment horizontal="center" vertical="center" wrapText="1"/>
    </xf>
    <xf numFmtId="37" fontId="607" fillId="0" borderId="1" xfId="0" applyNumberFormat="1" applyFont="1" applyBorder="1" applyAlignment="1">
      <alignment horizontal="center" vertical="center" wrapText="1"/>
    </xf>
    <xf numFmtId="37" fontId="608" fillId="0" borderId="1" xfId="0" applyNumberFormat="1" applyFont="1" applyBorder="1" applyAlignment="1">
      <alignment horizontal="center" vertical="center" wrapText="1"/>
    </xf>
    <xf numFmtId="37" fontId="609" fillId="0" borderId="1" xfId="0" applyNumberFormat="1" applyFont="1" applyBorder="1" applyAlignment="1">
      <alignment horizontal="center" vertical="center" wrapText="1"/>
    </xf>
    <xf numFmtId="37" fontId="610" fillId="0" borderId="1" xfId="0" applyNumberFormat="1" applyFont="1" applyBorder="1" applyAlignment="1">
      <alignment horizontal="center" vertical="center" wrapText="1"/>
    </xf>
    <xf numFmtId="37" fontId="611" fillId="0" borderId="1" xfId="0" applyNumberFormat="1" applyFont="1" applyBorder="1" applyAlignment="1">
      <alignment horizontal="center" vertical="center" wrapText="1"/>
    </xf>
    <xf numFmtId="37" fontId="612" fillId="0" borderId="0" xfId="0" applyNumberFormat="1" applyFont="1" applyAlignment="1">
      <alignment horizontal="center" vertical="center" wrapText="1"/>
    </xf>
    <xf numFmtId="10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 wrapText="1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3" xfId="0" applyNumberFormat="1" applyFont="1" applyBorder="1" applyAlignment="1">
      <alignment horizontal="center" vertical="center"/>
    </xf>
    <xf numFmtId="37" fontId="626" fillId="0" borderId="3" xfId="0" applyNumberFormat="1" applyFont="1" applyBorder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1" fillId="0" borderId="3" xfId="0" applyNumberFormat="1" applyFont="1" applyBorder="1" applyAlignment="1">
      <alignment horizontal="center" vertical="center"/>
    </xf>
    <xf numFmtId="37" fontId="632" fillId="0" borderId="3" xfId="0" applyNumberFormat="1" applyFont="1" applyBorder="1" applyAlignment="1">
      <alignment horizontal="center" vertical="center"/>
    </xf>
    <xf numFmtId="37" fontId="633" fillId="0" borderId="3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36" fillId="0" borderId="4" xfId="0" applyNumberFormat="1" applyFont="1" applyBorder="1" applyAlignment="1">
      <alignment horizontal="center" vertical="center"/>
    </xf>
    <xf numFmtId="37" fontId="637" fillId="0" borderId="4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0" fillId="0" borderId="4" xfId="0" applyNumberFormat="1" applyFont="1" applyBorder="1" applyAlignment="1">
      <alignment horizontal="center" vertical="center"/>
    </xf>
    <xf numFmtId="37" fontId="641" fillId="0" borderId="4" xfId="0" applyNumberFormat="1" applyFont="1" applyBorder="1" applyAlignment="1">
      <alignment horizontal="center" vertical="center"/>
    </xf>
    <xf numFmtId="37" fontId="642" fillId="0" borderId="4" xfId="0" applyNumberFormat="1" applyFont="1" applyBorder="1" applyAlignment="1">
      <alignment horizontal="center" vertical="center"/>
    </xf>
    <xf numFmtId="37" fontId="643" fillId="0" borderId="4" xfId="0" applyNumberFormat="1" applyFont="1" applyBorder="1" applyAlignment="1">
      <alignment horizontal="center" vertical="center"/>
    </xf>
    <xf numFmtId="37" fontId="649" fillId="0" borderId="1" xfId="0" applyNumberFormat="1" applyFont="1" applyBorder="1" applyAlignment="1">
      <alignment horizontal="center" vertical="center" wrapText="1"/>
    </xf>
    <xf numFmtId="37" fontId="650" fillId="0" borderId="1" xfId="0" applyNumberFormat="1" applyFont="1" applyBorder="1" applyAlignment="1">
      <alignment horizontal="center" vertical="center" wrapText="1"/>
    </xf>
    <xf numFmtId="37" fontId="651" fillId="0" borderId="1" xfId="0" applyNumberFormat="1" applyFont="1" applyBorder="1" applyAlignment="1">
      <alignment horizontal="center" vertical="center" wrapText="1"/>
    </xf>
    <xf numFmtId="37" fontId="652" fillId="0" borderId="1" xfId="0" applyNumberFormat="1" applyFont="1" applyBorder="1" applyAlignment="1">
      <alignment horizontal="center" vertical="center" wrapText="1"/>
    </xf>
    <xf numFmtId="37" fontId="653" fillId="0" borderId="1" xfId="0" applyNumberFormat="1" applyFont="1" applyBorder="1" applyAlignment="1">
      <alignment horizontal="center" vertical="center" wrapText="1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1" xfId="0" applyNumberFormat="1" applyFont="1" applyBorder="1" applyAlignment="1">
      <alignment horizontal="center" vertical="center" wrapText="1"/>
    </xf>
    <xf numFmtId="37" fontId="656" fillId="0" borderId="1" xfId="0" applyNumberFormat="1" applyFont="1" applyBorder="1" applyAlignment="1">
      <alignment horizontal="center" vertical="center" wrapText="1"/>
    </xf>
    <xf numFmtId="37" fontId="657" fillId="0" borderId="0" xfId="0" applyNumberFormat="1" applyFont="1" applyAlignment="1">
      <alignment horizontal="center" vertical="center" wrapText="1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 wrapText="1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 wrapText="1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 wrapText="1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 wrapText="1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 wrapText="1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 wrapText="1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 wrapText="1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 wrapText="1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3" xfId="0" applyNumberFormat="1" applyFont="1" applyBorder="1" applyAlignment="1">
      <alignment horizontal="center" vertical="center"/>
    </xf>
    <xf numFmtId="37" fontId="735" fillId="0" borderId="3" xfId="0" applyNumberFormat="1" applyFont="1" applyBorder="1" applyAlignment="1">
      <alignment horizontal="center" vertical="center"/>
    </xf>
    <xf numFmtId="37" fontId="736" fillId="0" borderId="3" xfId="0" applyNumberFormat="1" applyFont="1" applyBorder="1" applyAlignment="1">
      <alignment horizontal="center" vertical="center"/>
    </xf>
    <xf numFmtId="37" fontId="737" fillId="0" borderId="3" xfId="0" applyNumberFormat="1" applyFont="1" applyBorder="1" applyAlignment="1">
      <alignment horizontal="center" vertical="center"/>
    </xf>
    <xf numFmtId="37" fontId="738" fillId="0" borderId="3" xfId="0" applyNumberFormat="1" applyFont="1" applyBorder="1" applyAlignment="1">
      <alignment horizontal="center" vertical="center"/>
    </xf>
    <xf numFmtId="37" fontId="739" fillId="0" borderId="3" xfId="0" applyNumberFormat="1" applyFont="1" applyBorder="1" applyAlignment="1">
      <alignment horizontal="center" vertical="center"/>
    </xf>
    <xf numFmtId="37" fontId="740" fillId="0" borderId="3" xfId="0" applyNumberFormat="1" applyFont="1" applyBorder="1" applyAlignment="1">
      <alignment horizontal="center" vertical="center"/>
    </xf>
    <xf numFmtId="37" fontId="741" fillId="0" borderId="3" xfId="0" applyNumberFormat="1" applyFont="1" applyBorder="1" applyAlignment="1">
      <alignment horizontal="center" vertical="center"/>
    </xf>
    <xf numFmtId="37" fontId="742" fillId="0" borderId="3" xfId="0" applyNumberFormat="1" applyFont="1" applyBorder="1" applyAlignment="1">
      <alignment horizontal="center" vertical="center"/>
    </xf>
    <xf numFmtId="37" fontId="743" fillId="0" borderId="4" xfId="0" applyNumberFormat="1" applyFont="1" applyBorder="1" applyAlignment="1">
      <alignment horizontal="center" vertical="center"/>
    </xf>
    <xf numFmtId="37" fontId="744" fillId="0" borderId="4" xfId="0" applyNumberFormat="1" applyFont="1" applyBorder="1" applyAlignment="1">
      <alignment horizontal="center" vertical="center"/>
    </xf>
    <xf numFmtId="37" fontId="745" fillId="0" borderId="4" xfId="0" applyNumberFormat="1" applyFont="1" applyBorder="1" applyAlignment="1">
      <alignment horizontal="center" vertical="center"/>
    </xf>
    <xf numFmtId="37" fontId="746" fillId="0" borderId="4" xfId="0" applyNumberFormat="1" applyFont="1" applyBorder="1" applyAlignment="1">
      <alignment horizontal="center" vertical="center"/>
    </xf>
    <xf numFmtId="37" fontId="747" fillId="0" borderId="4" xfId="0" applyNumberFormat="1" applyFont="1" applyBorder="1" applyAlignment="1">
      <alignment horizontal="center" vertical="center"/>
    </xf>
    <xf numFmtId="37" fontId="748" fillId="0" borderId="4" xfId="0" applyNumberFormat="1" applyFont="1" applyBorder="1" applyAlignment="1">
      <alignment horizontal="center" vertical="center"/>
    </xf>
    <xf numFmtId="37" fontId="749" fillId="0" borderId="4" xfId="0" applyNumberFormat="1" applyFont="1" applyBorder="1" applyAlignment="1">
      <alignment horizontal="center" vertical="center"/>
    </xf>
    <xf numFmtId="37" fontId="750" fillId="0" borderId="4" xfId="0" applyNumberFormat="1" applyFont="1" applyBorder="1" applyAlignment="1">
      <alignment horizontal="center" vertical="center"/>
    </xf>
    <xf numFmtId="37" fontId="757" fillId="0" borderId="1" xfId="0" applyNumberFormat="1" applyFont="1" applyBorder="1" applyAlignment="1">
      <alignment horizontal="center" vertical="center" wrapText="1"/>
    </xf>
    <xf numFmtId="37" fontId="758" fillId="0" borderId="1" xfId="0" applyNumberFormat="1" applyFont="1" applyBorder="1" applyAlignment="1">
      <alignment horizontal="center" vertical="center" wrapText="1"/>
    </xf>
    <xf numFmtId="37" fontId="759" fillId="0" borderId="1" xfId="0" applyNumberFormat="1" applyFont="1" applyBorder="1" applyAlignment="1">
      <alignment horizontal="center" vertical="center" wrapText="1"/>
    </xf>
    <xf numFmtId="37" fontId="760" fillId="0" borderId="1" xfId="0" applyNumberFormat="1" applyFont="1" applyBorder="1" applyAlignment="1">
      <alignment horizontal="center" vertical="center" wrapText="1"/>
    </xf>
    <xf numFmtId="37" fontId="761" fillId="0" borderId="1" xfId="0" applyNumberFormat="1" applyFont="1" applyBorder="1" applyAlignment="1">
      <alignment horizontal="center" vertical="center" wrapText="1"/>
    </xf>
    <xf numFmtId="37" fontId="762" fillId="0" borderId="1" xfId="0" applyNumberFormat="1" applyFont="1" applyBorder="1" applyAlignment="1">
      <alignment horizontal="center" vertical="center" wrapText="1"/>
    </xf>
    <xf numFmtId="37" fontId="763" fillId="0" borderId="0" xfId="0" applyNumberFormat="1" applyFont="1" applyAlignment="1">
      <alignment horizontal="center" vertical="center" wrapText="1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 wrapText="1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 wrapText="1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3" xfId="0" applyNumberFormat="1" applyFont="1" applyBorder="1" applyAlignment="1">
      <alignment horizontal="center" vertical="center"/>
    </xf>
    <xf numFmtId="37" fontId="773" fillId="0" borderId="3" xfId="0" applyNumberFormat="1" applyFont="1" applyBorder="1" applyAlignment="1">
      <alignment horizontal="center" vertical="center"/>
    </xf>
    <xf numFmtId="37" fontId="776" fillId="0" borderId="4" xfId="0" applyNumberFormat="1" applyFont="1" applyBorder="1" applyAlignment="1">
      <alignment horizontal="center" vertical="center"/>
    </xf>
    <xf numFmtId="37" fontId="777" fillId="0" borderId="4" xfId="0" applyNumberFormat="1" applyFont="1" applyBorder="1" applyAlignment="1">
      <alignment horizontal="center" vertical="center"/>
    </xf>
    <xf numFmtId="37" fontId="778" fillId="0" borderId="4" xfId="0" applyNumberFormat="1" applyFont="1" applyBorder="1" applyAlignment="1">
      <alignment horizontal="center" vertical="center"/>
    </xf>
    <xf numFmtId="37" fontId="779" fillId="0" borderId="4" xfId="0" applyNumberFormat="1" applyFont="1" applyBorder="1" applyAlignment="1">
      <alignment horizontal="center" vertical="center"/>
    </xf>
    <xf numFmtId="37" fontId="62" fillId="0" borderId="6" xfId="0" applyNumberFormat="1" applyFont="1" applyBorder="1" applyAlignment="1">
      <alignment horizontal="center" vertical="center"/>
    </xf>
    <xf numFmtId="37" fontId="51" fillId="0" borderId="6" xfId="0" applyNumberFormat="1" applyFont="1" applyBorder="1" applyAlignment="1">
      <alignment horizontal="center" vertical="center"/>
    </xf>
    <xf numFmtId="3" fontId="0" fillId="0" borderId="0" xfId="0" applyNumberFormat="1"/>
    <xf numFmtId="2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37" fontId="587" fillId="0" borderId="6" xfId="0" applyNumberFormat="1" applyFont="1" applyBorder="1" applyAlignment="1">
      <alignment horizontal="center" vertical="center"/>
    </xf>
    <xf numFmtId="37" fontId="579" fillId="0" borderId="6" xfId="0" applyNumberFormat="1" applyFont="1" applyBorder="1" applyAlignment="1">
      <alignment horizontal="center" vertical="center"/>
    </xf>
    <xf numFmtId="37" fontId="634" fillId="0" borderId="6" xfId="0" applyNumberFormat="1" applyFont="1" applyBorder="1" applyAlignment="1">
      <alignment horizontal="center" vertical="center"/>
    </xf>
    <xf numFmtId="10" fontId="232" fillId="0" borderId="0" xfId="0" applyNumberFormat="1" applyFont="1" applyAlignment="1">
      <alignment horizontal="center" vertical="center"/>
    </xf>
    <xf numFmtId="10" fontId="237" fillId="0" borderId="0" xfId="0" applyNumberFormat="1" applyFont="1" applyAlignment="1">
      <alignment horizontal="center" vertical="center"/>
    </xf>
    <xf numFmtId="10" fontId="242" fillId="0" borderId="0" xfId="0" applyNumberFormat="1" applyFont="1" applyAlignment="1">
      <alignment horizontal="center" vertical="center"/>
    </xf>
    <xf numFmtId="10" fontId="249" fillId="0" borderId="0" xfId="0" applyNumberFormat="1" applyFont="1" applyAlignment="1">
      <alignment horizontal="center" vertical="center"/>
    </xf>
    <xf numFmtId="10" fontId="256" fillId="0" borderId="0" xfId="0" applyNumberFormat="1" applyFont="1" applyAlignment="1">
      <alignment horizontal="center" vertical="center"/>
    </xf>
    <xf numFmtId="9" fontId="774" fillId="0" borderId="3" xfId="0" applyNumberFormat="1" applyFont="1" applyBorder="1" applyAlignment="1">
      <alignment horizontal="center" vertical="center"/>
    </xf>
    <xf numFmtId="9" fontId="0" fillId="0" borderId="0" xfId="0" applyNumberFormat="1"/>
    <xf numFmtId="9" fontId="775" fillId="0" borderId="3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9" fontId="620" fillId="0" borderId="0" xfId="0" applyNumberFormat="1" applyFont="1" applyAlignment="1">
      <alignment horizontal="center" vertical="center"/>
    </xf>
    <xf numFmtId="9" fontId="629" fillId="0" borderId="3" xfId="0" applyNumberFormat="1" applyFont="1" applyBorder="1" applyAlignment="1">
      <alignment horizontal="center" vertical="center"/>
    </xf>
    <xf numFmtId="37" fontId="771" fillId="0" borderId="9" xfId="0" applyNumberFormat="1" applyFont="1" applyBorder="1" applyAlignment="1">
      <alignment horizontal="center" vertical="center"/>
    </xf>
    <xf numFmtId="37" fontId="591" fillId="0" borderId="6" xfId="0" applyNumberFormat="1" applyFont="1" applyBorder="1" applyAlignment="1">
      <alignment horizontal="center" vertical="center"/>
    </xf>
    <xf numFmtId="37" fontId="583" fillId="0" borderId="6" xfId="0" applyNumberFormat="1" applyFont="1" applyFill="1" applyBorder="1" applyAlignment="1">
      <alignment horizontal="center" vertical="center"/>
    </xf>
    <xf numFmtId="37" fontId="469" fillId="0" borderId="6" xfId="0" applyNumberFormat="1" applyFont="1" applyBorder="1" applyAlignment="1">
      <alignment horizontal="center" vertical="center"/>
    </xf>
    <xf numFmtId="37" fontId="473" fillId="0" borderId="6" xfId="0" applyNumberFormat="1" applyFont="1" applyBorder="1" applyAlignment="1">
      <alignment horizontal="center" vertical="center"/>
    </xf>
    <xf numFmtId="37" fontId="461" fillId="0" borderId="6" xfId="0" applyNumberFormat="1" applyFont="1" applyFill="1" applyBorder="1" applyAlignment="1">
      <alignment horizontal="center" vertical="center"/>
    </xf>
    <xf numFmtId="37" fontId="465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37" fontId="197" fillId="0" borderId="6" xfId="0" applyNumberFormat="1" applyFont="1" applyBorder="1" applyAlignment="1">
      <alignment horizontal="center" vertical="center"/>
    </xf>
    <xf numFmtId="37" fontId="186" fillId="0" borderId="6" xfId="0" applyNumberFormat="1" applyFont="1" applyFill="1" applyBorder="1" applyAlignment="1">
      <alignment horizontal="center" vertical="center"/>
    </xf>
    <xf numFmtId="37" fontId="204" fillId="0" borderId="6" xfId="0" applyNumberFormat="1" applyFont="1" applyBorder="1" applyAlignment="1">
      <alignment horizontal="center" vertical="center"/>
    </xf>
    <xf numFmtId="37" fontId="202" fillId="0" borderId="6" xfId="0" applyNumberFormat="1" applyFont="1" applyBorder="1" applyAlignment="1">
      <alignment horizontal="center" vertical="center"/>
    </xf>
    <xf numFmtId="37" fontId="200" fillId="0" borderId="6" xfId="0" applyNumberFormat="1" applyFont="1" applyBorder="1" applyAlignment="1">
      <alignment horizontal="center" vertical="center"/>
    </xf>
    <xf numFmtId="37" fontId="193" fillId="0" borderId="6" xfId="0" applyNumberFormat="1" applyFont="1" applyFill="1" applyBorder="1" applyAlignment="1">
      <alignment horizontal="center" vertical="center"/>
    </xf>
    <xf numFmtId="37" fontId="191" fillId="0" borderId="6" xfId="0" applyNumberFormat="1" applyFont="1" applyFill="1" applyBorder="1" applyAlignment="1">
      <alignment horizontal="center" vertical="center"/>
    </xf>
    <xf numFmtId="37" fontId="189" fillId="0" borderId="6" xfId="0" applyNumberFormat="1" applyFont="1" applyFill="1" applyBorder="1" applyAlignment="1">
      <alignment horizontal="center" vertical="center"/>
    </xf>
    <xf numFmtId="37" fontId="69" fillId="0" borderId="6" xfId="0" applyNumberFormat="1" applyFont="1" applyBorder="1" applyAlignment="1">
      <alignment horizontal="center" vertical="center"/>
    </xf>
    <xf numFmtId="37" fontId="67" fillId="0" borderId="6" xfId="0" applyNumberFormat="1" applyFont="1" applyBorder="1" applyAlignment="1">
      <alignment horizontal="center" vertical="center"/>
    </xf>
    <xf numFmtId="37" fontId="65" fillId="0" borderId="6" xfId="0" applyNumberFormat="1" applyFont="1" applyBorder="1" applyAlignment="1">
      <alignment horizontal="center" vertical="center"/>
    </xf>
    <xf numFmtId="37" fontId="58" fillId="0" borderId="6" xfId="0" applyNumberFormat="1" applyFont="1" applyFill="1" applyBorder="1" applyAlignment="1">
      <alignment horizontal="center" vertical="center"/>
    </xf>
    <xf numFmtId="37" fontId="56" fillId="0" borderId="6" xfId="0" applyNumberFormat="1" applyFont="1" applyFill="1" applyBorder="1" applyAlignment="1">
      <alignment horizontal="center" vertical="center"/>
    </xf>
    <xf numFmtId="37" fontId="54" fillId="0" borderId="6" xfId="0" applyNumberFormat="1" applyFont="1" applyFill="1" applyBorder="1" applyAlignment="1">
      <alignment horizontal="center" vertical="center"/>
    </xf>
    <xf numFmtId="9" fontId="284" fillId="0" borderId="3" xfId="0" applyNumberFormat="1" applyFont="1" applyBorder="1" applyAlignment="1">
      <alignment horizontal="center" vertical="center"/>
    </xf>
    <xf numFmtId="37" fontId="205" fillId="0" borderId="6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5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 wrapText="1"/>
    </xf>
    <xf numFmtId="37" fontId="106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 wrapText="1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right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right" vertical="center"/>
    </xf>
    <xf numFmtId="37" fontId="212" fillId="0" borderId="1" xfId="0" applyNumberFormat="1" applyFont="1" applyBorder="1" applyAlignment="1">
      <alignment horizontal="center" vertical="center"/>
    </xf>
    <xf numFmtId="37" fontId="214" fillId="0" borderId="1" xfId="0" applyNumberFormat="1" applyFont="1" applyBorder="1" applyAlignment="1">
      <alignment horizontal="center" vertical="center"/>
    </xf>
    <xf numFmtId="37" fontId="215" fillId="0" borderId="1" xfId="0" applyNumberFormat="1" applyFont="1" applyBorder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right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right" vertical="center"/>
    </xf>
    <xf numFmtId="37" fontId="291" fillId="0" borderId="1" xfId="0" applyNumberFormat="1" applyFont="1" applyBorder="1" applyAlignment="1">
      <alignment horizontal="center" vertical="center"/>
    </xf>
    <xf numFmtId="37" fontId="292" fillId="0" borderId="1" xfId="0" applyNumberFormat="1" applyFont="1" applyBorder="1" applyAlignment="1">
      <alignment horizontal="center" vertical="center"/>
    </xf>
    <xf numFmtId="37" fontId="293" fillId="0" borderId="1" xfId="0" applyNumberFormat="1" applyFont="1" applyBorder="1" applyAlignment="1">
      <alignment horizontal="center" vertical="center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right" vertical="center"/>
    </xf>
    <xf numFmtId="37" fontId="323" fillId="0" borderId="1" xfId="0" applyNumberFormat="1" applyFont="1" applyBorder="1" applyAlignment="1">
      <alignment horizontal="center" vertical="center"/>
    </xf>
    <xf numFmtId="37" fontId="324" fillId="0" borderId="1" xfId="0" applyNumberFormat="1" applyFont="1" applyBorder="1" applyAlignment="1">
      <alignment horizontal="center" vertical="center"/>
    </xf>
    <xf numFmtId="37" fontId="477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right" vertical="center"/>
    </xf>
    <xf numFmtId="37" fontId="407" fillId="0" borderId="1" xfId="0" applyNumberFormat="1" applyFont="1" applyBorder="1" applyAlignment="1">
      <alignment horizontal="center" vertical="center"/>
    </xf>
    <xf numFmtId="37" fontId="408" fillId="0" borderId="1" xfId="0" applyNumberFormat="1" applyFont="1" applyBorder="1" applyAlignment="1">
      <alignment horizontal="center" vertical="center"/>
    </xf>
    <xf numFmtId="37" fontId="595" fillId="0" borderId="5" xfId="0" applyNumberFormat="1" applyFont="1" applyBorder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right" vertical="center"/>
    </xf>
    <xf numFmtId="37" fontId="481" fillId="0" borderId="1" xfId="0" applyNumberFormat="1" applyFont="1" applyBorder="1" applyAlignment="1">
      <alignment horizontal="center" vertical="center"/>
    </xf>
    <xf numFmtId="37" fontId="482" fillId="0" borderId="1" xfId="0" applyNumberFormat="1" applyFont="1" applyBorder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right" vertical="center"/>
    </xf>
    <xf numFmtId="37" fontId="599" fillId="0" borderId="1" xfId="0" applyNumberFormat="1" applyFont="1" applyBorder="1" applyAlignment="1">
      <alignment horizontal="center" vertical="center"/>
    </xf>
    <xf numFmtId="37" fontId="600" fillId="0" borderId="1" xfId="0" applyNumberFormat="1" applyFont="1" applyBorder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right" vertical="center"/>
    </xf>
    <xf numFmtId="37" fontId="647" fillId="0" borderId="1" xfId="0" applyNumberFormat="1" applyFont="1" applyBorder="1" applyAlignment="1">
      <alignment horizontal="center" vertical="center"/>
    </xf>
    <xf numFmtId="37" fontId="648" fillId="0" borderId="1" xfId="0" applyNumberFormat="1" applyFont="1" applyBorder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right" vertical="center"/>
    </xf>
    <xf numFmtId="37" fontId="754" fillId="0" borderId="1" xfId="0" applyNumberFormat="1" applyFont="1" applyBorder="1" applyAlignment="1">
      <alignment horizontal="center" vertical="center"/>
    </xf>
    <xf numFmtId="37" fontId="755" fillId="0" borderId="1" xfId="0" applyNumberFormat="1" applyFont="1" applyBorder="1" applyAlignment="1">
      <alignment horizontal="center" vertical="center"/>
    </xf>
    <xf numFmtId="37" fontId="75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P24"/>
  <sheetViews>
    <sheetView rightToLeft="1" view="pageBreakPreview" zoomScale="106" zoomScaleNormal="100" zoomScaleSheetLayoutView="106" workbookViewId="0">
      <selection activeCell="C29" sqref="C29"/>
    </sheetView>
  </sheetViews>
  <sheetFormatPr defaultRowHeight="15" x14ac:dyDescent="0.25"/>
  <cols>
    <col min="16" max="16" width="17.5703125" hidden="1" customWidth="1"/>
  </cols>
  <sheetData>
    <row r="12" spans="16:16" x14ac:dyDescent="0.25">
      <c r="P12" s="647">
        <v>16115379922465</v>
      </c>
    </row>
    <row r="22" spans="1:10" ht="39.950000000000003" customHeight="1" x14ac:dyDescent="0.25">
      <c r="A22" s="692" t="s">
        <v>151</v>
      </c>
      <c r="B22" s="693"/>
      <c r="C22" s="693"/>
      <c r="D22" s="693"/>
      <c r="E22" s="693"/>
      <c r="F22" s="693"/>
      <c r="G22" s="693"/>
      <c r="H22" s="693"/>
      <c r="I22" s="693"/>
      <c r="J22" s="693"/>
    </row>
    <row r="23" spans="1:10" ht="39.950000000000003" customHeight="1" x14ac:dyDescent="0.25">
      <c r="A23" s="694" t="s">
        <v>0</v>
      </c>
      <c r="B23" s="693"/>
      <c r="C23" s="693"/>
      <c r="D23" s="693"/>
      <c r="E23" s="693"/>
      <c r="F23" s="693"/>
      <c r="G23" s="693"/>
      <c r="H23" s="693"/>
      <c r="I23" s="693"/>
      <c r="J23" s="693"/>
    </row>
    <row r="24" spans="1:10" ht="39.950000000000003" customHeight="1" x14ac:dyDescent="0.25">
      <c r="A24" s="695" t="s">
        <v>1</v>
      </c>
      <c r="B24" s="693"/>
      <c r="C24" s="693"/>
      <c r="D24" s="693"/>
      <c r="E24" s="693"/>
      <c r="F24" s="693"/>
      <c r="G24" s="693"/>
      <c r="H24" s="693"/>
      <c r="I24" s="693"/>
      <c r="J24" s="693"/>
    </row>
  </sheetData>
  <sheetProtection algorithmName="SHA-512" hashValue="ysd1FDkrrG1M2msim5RVQE95PQtqL/MqSdlowgA9dMjAgUOzLC/pMcx6pnweM+Lca4EIniWLl8HRcrCNjfrZ9A==" saltValue="3veEpekCDMY6roWVOHue/Q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rightToLeft="1" view="pageBreakPreview" zoomScale="89" zoomScaleNormal="100" zoomScaleSheetLayoutView="89" workbookViewId="0">
      <selection activeCell="J34" sqref="J34"/>
    </sheetView>
  </sheetViews>
  <sheetFormatPr defaultRowHeight="15" x14ac:dyDescent="0.25"/>
  <cols>
    <col min="1" max="1" width="14" bestFit="1" customWidth="1"/>
    <col min="2" max="2" width="1.42578125" customWidth="1"/>
    <col min="3" max="3" width="13.7109375" bestFit="1" customWidth="1"/>
    <col min="4" max="4" width="1.42578125" customWidth="1"/>
    <col min="5" max="5" width="23.28515625" bestFit="1" customWidth="1"/>
    <col min="6" max="6" width="1.42578125" customWidth="1"/>
    <col min="7" max="7" width="20.140625" bestFit="1" customWidth="1"/>
    <col min="8" max="8" width="1.42578125" customWidth="1"/>
    <col min="9" max="9" width="23.28515625" bestFit="1" customWidth="1"/>
    <col min="10" max="10" width="1.42578125" customWidth="1"/>
    <col min="11" max="11" width="16.5703125" bestFit="1" customWidth="1"/>
    <col min="12" max="12" width="1.42578125" customWidth="1"/>
    <col min="13" max="13" width="23.28515625" bestFit="1" customWidth="1"/>
    <col min="14" max="14" width="1.42578125" customWidth="1"/>
    <col min="15" max="15" width="23" bestFit="1" customWidth="1"/>
    <col min="16" max="16" width="1.42578125" customWidth="1"/>
    <col min="17" max="17" width="21.28515625" bestFit="1" customWidth="1"/>
    <col min="18" max="18" width="1.42578125" customWidth="1"/>
    <col min="19" max="19" width="21.28515625" bestFit="1" customWidth="1"/>
    <col min="20" max="20" width="1.42578125" customWidth="1"/>
    <col min="21" max="21" width="16.5703125" bestFit="1" customWidth="1"/>
  </cols>
  <sheetData>
    <row r="1" spans="1:21" ht="20.100000000000001" customHeight="1" x14ac:dyDescent="0.25">
      <c r="A1" s="712" t="s">
        <v>153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</row>
    <row r="2" spans="1:21" ht="20.100000000000001" customHeight="1" x14ac:dyDescent="0.25">
      <c r="A2" s="781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</row>
    <row r="3" spans="1:21" ht="20.100000000000001" customHeight="1" x14ac:dyDescent="0.25">
      <c r="A3" s="782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</row>
    <row r="5" spans="1:21" ht="21" x14ac:dyDescent="0.25">
      <c r="A5" s="783" t="s">
        <v>135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  <c r="T5" s="693"/>
      <c r="U5" s="693"/>
    </row>
    <row r="7" spans="1:21" ht="21" x14ac:dyDescent="0.25">
      <c r="C7" s="784" t="s">
        <v>101</v>
      </c>
      <c r="D7" s="697"/>
      <c r="E7" s="697"/>
      <c r="F7" s="697"/>
      <c r="G7" s="697"/>
      <c r="H7" s="697"/>
      <c r="I7" s="697"/>
      <c r="J7" s="697"/>
      <c r="K7" s="697"/>
      <c r="M7" s="785" t="s">
        <v>6</v>
      </c>
      <c r="N7" s="697"/>
      <c r="O7" s="697"/>
      <c r="P7" s="697"/>
      <c r="Q7" s="697"/>
      <c r="R7" s="697"/>
      <c r="S7" s="697"/>
      <c r="T7" s="697"/>
      <c r="U7" s="697"/>
    </row>
    <row r="8" spans="1:21" ht="42" x14ac:dyDescent="0.25">
      <c r="A8" s="482" t="s">
        <v>136</v>
      </c>
      <c r="C8" s="483" t="s">
        <v>99</v>
      </c>
      <c r="E8" s="484" t="s">
        <v>137</v>
      </c>
      <c r="G8" s="485" t="s">
        <v>138</v>
      </c>
      <c r="I8" s="486" t="s">
        <v>139</v>
      </c>
      <c r="K8" s="487" t="s">
        <v>140</v>
      </c>
      <c r="M8" s="488" t="s">
        <v>99</v>
      </c>
      <c r="O8" s="489" t="s">
        <v>137</v>
      </c>
      <c r="Q8" s="490" t="s">
        <v>138</v>
      </c>
      <c r="S8" s="491" t="s">
        <v>139</v>
      </c>
      <c r="U8" s="492" t="s">
        <v>140</v>
      </c>
    </row>
    <row r="9" spans="1:21" ht="37.5" x14ac:dyDescent="0.25">
      <c r="A9" s="493" t="s">
        <v>16</v>
      </c>
      <c r="C9" s="650" t="s">
        <v>113</v>
      </c>
      <c r="E9" s="650" t="s">
        <v>113</v>
      </c>
      <c r="G9" s="650" t="s">
        <v>113</v>
      </c>
      <c r="I9" s="650" t="s">
        <v>113</v>
      </c>
      <c r="K9" s="494"/>
      <c r="M9" s="650" t="s">
        <v>113</v>
      </c>
      <c r="O9" s="495">
        <v>185794500</v>
      </c>
      <c r="Q9" s="650" t="s">
        <v>113</v>
      </c>
      <c r="S9" s="496">
        <v>185794500</v>
      </c>
      <c r="U9" s="651">
        <f>S9/S11</f>
        <v>-2.4335181626224402E-4</v>
      </c>
    </row>
    <row r="10" spans="1:21" ht="18.75" x14ac:dyDescent="0.25">
      <c r="A10" s="497" t="s">
        <v>17</v>
      </c>
      <c r="C10" s="650" t="s">
        <v>113</v>
      </c>
      <c r="E10" s="498">
        <v>2827912782381</v>
      </c>
      <c r="G10" s="499">
        <v>-73589309949</v>
      </c>
      <c r="I10" s="500">
        <v>2754323472432</v>
      </c>
      <c r="K10" s="666">
        <f>I10/I11</f>
        <v>1</v>
      </c>
      <c r="M10" s="501">
        <v>1391555174800</v>
      </c>
      <c r="O10" s="502">
        <v>-2051465943736</v>
      </c>
      <c r="Q10" s="503">
        <v>-103756074745</v>
      </c>
      <c r="S10" s="504">
        <v>-763666843681</v>
      </c>
      <c r="U10" s="651">
        <f>S10/S11</f>
        <v>1.0002433518162623</v>
      </c>
    </row>
    <row r="11" spans="1:21" ht="19.5" thickBot="1" x14ac:dyDescent="0.3">
      <c r="A11" s="505" t="s">
        <v>18</v>
      </c>
      <c r="C11" s="650" t="s">
        <v>113</v>
      </c>
      <c r="E11" s="506">
        <f>SUM(E9:$E$10)</f>
        <v>2827912782381</v>
      </c>
      <c r="G11" s="507">
        <f>SUM(G9:$G$10)</f>
        <v>-73589309949</v>
      </c>
      <c r="I11" s="508">
        <f>SUM(I9:$I$10)</f>
        <v>2754323472432</v>
      </c>
      <c r="K11" s="667">
        <f>SUM(K9:$K$10)</f>
        <v>1</v>
      </c>
      <c r="M11" s="509">
        <f>SUM(M9:$M$10)</f>
        <v>1391555174800</v>
      </c>
      <c r="O11" s="510">
        <f>SUM(O9:$O$10)</f>
        <v>-2051280149236</v>
      </c>
      <c r="Q11" s="511">
        <f>SUM(Q9:$Q$10)</f>
        <v>-103756074745</v>
      </c>
      <c r="S11" s="512">
        <f>SUM(S9:$S$10)</f>
        <v>-763481049181</v>
      </c>
      <c r="U11" s="665">
        <f>SUM(U9:$U$10)</f>
        <v>1</v>
      </c>
    </row>
    <row r="12" spans="1:21" ht="19.5" thickTop="1" x14ac:dyDescent="0.25">
      <c r="C12" s="656"/>
      <c r="E12" s="513"/>
      <c r="G12" s="514"/>
      <c r="I12" s="515"/>
      <c r="K12" s="516"/>
      <c r="M12" s="517"/>
      <c r="O12" s="518"/>
      <c r="Q12" s="519"/>
      <c r="S12" s="520"/>
      <c r="U12" s="521"/>
    </row>
  </sheetData>
  <sheetProtection algorithmName="SHA-512" hashValue="b0ri0QhomN9kkNRSy2xBMxbz8Id7ujWvAFHjZYGt4JG0VheRflDwPG7QjUiB0JnxxjrZxZuNcUQQcDr+pcbyvQ==" saltValue="l1LvI+RsmU8eiY54UP9D1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82" zoomScaleNormal="100" zoomScaleSheetLayoutView="82" workbookViewId="0">
      <selection activeCell="G25" sqref="G25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42578125" bestFit="1" customWidth="1"/>
    <col min="4" max="4" width="1.42578125" customWidth="1"/>
    <col min="5" max="5" width="17.28515625" bestFit="1" customWidth="1"/>
    <col min="6" max="6" width="1.42578125" customWidth="1"/>
    <col min="7" max="7" width="17.28515625" bestFit="1" customWidth="1"/>
    <col min="8" max="8" width="1.42578125" customWidth="1"/>
    <col min="9" max="9" width="19" bestFit="1" customWidth="1"/>
    <col min="10" max="10" width="1.42578125" customWidth="1"/>
    <col min="11" max="11" width="20.140625" bestFit="1" customWidth="1"/>
    <col min="12" max="12" width="1.42578125" customWidth="1"/>
    <col min="13" max="13" width="18.7109375" bestFit="1" customWidth="1"/>
    <col min="14" max="14" width="1.42578125" customWidth="1"/>
    <col min="15" max="15" width="17.28515625" bestFit="1" customWidth="1"/>
    <col min="16" max="16" width="1.42578125" customWidth="1"/>
    <col min="17" max="17" width="20.140625" bestFit="1" customWidth="1"/>
  </cols>
  <sheetData>
    <row r="1" spans="1:17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17" ht="20.100000000000001" customHeight="1" x14ac:dyDescent="0.25">
      <c r="A2" s="786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1:17" ht="20.100000000000001" customHeight="1" x14ac:dyDescent="0.25">
      <c r="A3" s="787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</row>
    <row r="5" spans="1:17" ht="21" x14ac:dyDescent="0.25">
      <c r="A5" s="788" t="s">
        <v>141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</row>
    <row r="7" spans="1:17" ht="21" x14ac:dyDescent="0.25">
      <c r="C7" s="789" t="s">
        <v>101</v>
      </c>
      <c r="D7" s="697"/>
      <c r="E7" s="697"/>
      <c r="F7" s="697"/>
      <c r="G7" s="697"/>
      <c r="H7" s="697"/>
      <c r="I7" s="697"/>
      <c r="J7" s="697"/>
      <c r="K7" s="697"/>
      <c r="M7" s="790" t="s">
        <v>6</v>
      </c>
      <c r="N7" s="697"/>
      <c r="O7" s="697"/>
      <c r="P7" s="697"/>
      <c r="Q7" s="697"/>
    </row>
    <row r="8" spans="1:17" ht="21" x14ac:dyDescent="0.25">
      <c r="C8" s="522" t="s">
        <v>142</v>
      </c>
      <c r="E8" s="523" t="s">
        <v>137</v>
      </c>
      <c r="G8" s="524" t="s">
        <v>138</v>
      </c>
      <c r="I8" s="525" t="s">
        <v>18</v>
      </c>
      <c r="K8" s="526" t="s">
        <v>142</v>
      </c>
      <c r="M8" s="527" t="s">
        <v>137</v>
      </c>
      <c r="O8" s="528" t="s">
        <v>138</v>
      </c>
      <c r="Q8" s="529" t="s">
        <v>18</v>
      </c>
    </row>
    <row r="9" spans="1:17" ht="18.75" x14ac:dyDescent="0.25">
      <c r="A9" s="530" t="s">
        <v>30</v>
      </c>
      <c r="C9" s="531">
        <v>330848556</v>
      </c>
      <c r="E9" s="532">
        <v>-500618788</v>
      </c>
      <c r="G9" s="533">
        <v>-17055560</v>
      </c>
      <c r="I9" s="534">
        <v>-186825792</v>
      </c>
      <c r="K9" s="535">
        <v>2694570954</v>
      </c>
      <c r="M9" s="536">
        <v>-884889135</v>
      </c>
      <c r="O9" s="537">
        <v>-24111120</v>
      </c>
      <c r="Q9" s="538">
        <v>1785570699</v>
      </c>
    </row>
    <row r="10" spans="1:17" ht="18.75" x14ac:dyDescent="0.25">
      <c r="A10" s="539" t="s">
        <v>36</v>
      </c>
      <c r="C10" s="540">
        <v>27874192</v>
      </c>
      <c r="E10" s="541">
        <v>0</v>
      </c>
      <c r="G10" s="542">
        <v>0</v>
      </c>
      <c r="I10" s="543">
        <v>27874192</v>
      </c>
      <c r="K10" s="544">
        <v>226175766</v>
      </c>
      <c r="M10" s="545">
        <v>0</v>
      </c>
      <c r="O10" s="546">
        <v>0</v>
      </c>
      <c r="Q10" s="547">
        <v>226175766</v>
      </c>
    </row>
    <row r="11" spans="1:17" ht="18.75" x14ac:dyDescent="0.25">
      <c r="A11" s="548" t="s">
        <v>39</v>
      </c>
      <c r="C11" s="549">
        <v>29130411</v>
      </c>
      <c r="E11" s="550">
        <v>39971000</v>
      </c>
      <c r="G11" s="551">
        <v>0</v>
      </c>
      <c r="I11" s="552">
        <v>69101411</v>
      </c>
      <c r="K11" s="553">
        <v>59127781</v>
      </c>
      <c r="M11" s="554">
        <v>74598188</v>
      </c>
      <c r="O11" s="555">
        <v>0</v>
      </c>
      <c r="Q11" s="556">
        <v>133725969</v>
      </c>
    </row>
    <row r="12" spans="1:17" ht="18.75" x14ac:dyDescent="0.25">
      <c r="A12" s="557" t="s">
        <v>44</v>
      </c>
      <c r="C12" s="558">
        <v>241572329</v>
      </c>
      <c r="E12" s="559">
        <v>135731523</v>
      </c>
      <c r="G12" s="560">
        <v>0</v>
      </c>
      <c r="I12" s="561">
        <v>377303852</v>
      </c>
      <c r="K12" s="562">
        <v>1969740324</v>
      </c>
      <c r="M12" s="563">
        <v>5694036187</v>
      </c>
      <c r="O12" s="564">
        <v>32737930</v>
      </c>
      <c r="Q12" s="565">
        <v>7696514441</v>
      </c>
    </row>
    <row r="13" spans="1:17" ht="18.75" x14ac:dyDescent="0.25">
      <c r="A13" s="566" t="s">
        <v>47</v>
      </c>
      <c r="C13" s="567">
        <v>73678347</v>
      </c>
      <c r="E13" s="568">
        <v>48464838</v>
      </c>
      <c r="G13" s="569">
        <v>0</v>
      </c>
      <c r="I13" s="570">
        <v>122143185</v>
      </c>
      <c r="K13" s="571">
        <v>156004759</v>
      </c>
      <c r="M13" s="572">
        <v>186609350</v>
      </c>
      <c r="O13" s="573">
        <v>-10362500</v>
      </c>
      <c r="Q13" s="574">
        <v>332251609</v>
      </c>
    </row>
    <row r="14" spans="1:17" ht="18.75" x14ac:dyDescent="0.25">
      <c r="A14" s="575" t="s">
        <v>50</v>
      </c>
      <c r="C14" s="576">
        <v>286703383</v>
      </c>
      <c r="E14" s="577">
        <v>-101500000</v>
      </c>
      <c r="G14" s="578">
        <v>0</v>
      </c>
      <c r="I14" s="579">
        <v>185203383</v>
      </c>
      <c r="K14" s="580">
        <v>584762315</v>
      </c>
      <c r="M14" s="581">
        <v>-52585289</v>
      </c>
      <c r="O14" s="582">
        <v>0</v>
      </c>
      <c r="Q14" s="583">
        <v>532177026</v>
      </c>
    </row>
    <row r="15" spans="1:17" ht="18.75" x14ac:dyDescent="0.25">
      <c r="A15" s="584" t="s">
        <v>54</v>
      </c>
      <c r="C15" s="585">
        <v>282079726</v>
      </c>
      <c r="E15" s="586">
        <v>0</v>
      </c>
      <c r="G15" s="587">
        <v>0</v>
      </c>
      <c r="I15" s="588">
        <v>282079726</v>
      </c>
      <c r="K15" s="589">
        <v>2297724657</v>
      </c>
      <c r="M15" s="590">
        <v>0</v>
      </c>
      <c r="O15" s="591">
        <v>0</v>
      </c>
      <c r="Q15" s="592">
        <v>2297724657</v>
      </c>
    </row>
    <row r="16" spans="1:17" ht="18.75" x14ac:dyDescent="0.25">
      <c r="A16" s="593" t="s">
        <v>57</v>
      </c>
      <c r="C16" s="594">
        <v>304380933</v>
      </c>
      <c r="E16" s="595">
        <v>707441732</v>
      </c>
      <c r="G16" s="596">
        <v>189449250</v>
      </c>
      <c r="I16" s="597">
        <v>1201271915</v>
      </c>
      <c r="K16" s="598">
        <v>2529954884</v>
      </c>
      <c r="M16" s="599">
        <v>3681269142</v>
      </c>
      <c r="O16" s="600">
        <v>273478501</v>
      </c>
      <c r="Q16" s="601">
        <v>6484702527</v>
      </c>
    </row>
    <row r="17" spans="1:17" ht="18.75" x14ac:dyDescent="0.25">
      <c r="A17" s="602" t="s">
        <v>126</v>
      </c>
      <c r="J17" s="1"/>
      <c r="K17" s="603">
        <v>12138298</v>
      </c>
      <c r="M17" s="604">
        <v>0</v>
      </c>
      <c r="O17" s="605">
        <v>-10225000</v>
      </c>
      <c r="Q17" s="606">
        <v>1913298</v>
      </c>
    </row>
    <row r="18" spans="1:17" ht="18.75" x14ac:dyDescent="0.25">
      <c r="A18" s="607" t="s">
        <v>18</v>
      </c>
      <c r="C18" s="608">
        <f>SUM(C9:$C$17)</f>
        <v>1576267877</v>
      </c>
      <c r="E18" s="609">
        <f>SUM(E9:$E$17)</f>
        <v>329490305</v>
      </c>
      <c r="G18" s="610">
        <f>SUM(G9:$G$17)</f>
        <v>172393690</v>
      </c>
      <c r="I18" s="611">
        <f>SUM(I9:$I$17)</f>
        <v>2078151872</v>
      </c>
      <c r="K18" s="612">
        <f>SUM(K9:$K$17)</f>
        <v>10530199738</v>
      </c>
      <c r="M18" s="613">
        <f>SUM(M9:$M$17)</f>
        <v>8699038443</v>
      </c>
      <c r="O18" s="614">
        <f>SUM(O9:$O$17)</f>
        <v>261517811</v>
      </c>
      <c r="Q18" s="615">
        <f>SUM(Q9:$Q$17)</f>
        <v>19490755992</v>
      </c>
    </row>
    <row r="19" spans="1:17" ht="18.75" x14ac:dyDescent="0.25">
      <c r="C19" s="616"/>
      <c r="E19" s="617"/>
      <c r="G19" s="618"/>
      <c r="I19" s="619"/>
      <c r="K19" s="620"/>
      <c r="M19" s="621"/>
      <c r="O19" s="622"/>
      <c r="Q19" s="623"/>
    </row>
  </sheetData>
  <sheetProtection algorithmName="SHA-512" hashValue="jYwfPXxv8p1L1h4rZ7/Sd6t2v0I6iebDX6RRWCbI0ffImXTV2ak1wGTqC6s4emGjIsChW+ONJrX1QxyIQp1VUQ==" saltValue="gBebIadlIry+HZUzMJue8Q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rightToLeft="1" tabSelected="1" view="pageBreakPreview" zoomScale="95" zoomScaleNormal="100" zoomScaleSheetLayoutView="95" workbookViewId="0">
      <selection activeCell="F20" sqref="F20"/>
    </sheetView>
  </sheetViews>
  <sheetFormatPr defaultRowHeight="15" x14ac:dyDescent="0.25"/>
  <cols>
    <col min="1" max="1" width="25.5703125" customWidth="1"/>
    <col min="2" max="2" width="1.42578125" customWidth="1"/>
    <col min="3" max="3" width="19.42578125" bestFit="1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24.140625" bestFit="1" customWidth="1"/>
    <col min="10" max="10" width="1.42578125" customWidth="1"/>
    <col min="11" max="11" width="14.140625" customWidth="1"/>
  </cols>
  <sheetData>
    <row r="1" spans="1:20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</row>
    <row r="2" spans="1:20" ht="20.100000000000001" customHeight="1" x14ac:dyDescent="0.25">
      <c r="A2" s="791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20" ht="20.100000000000001" customHeight="1" x14ac:dyDescent="0.25">
      <c r="A3" s="792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</row>
    <row r="5" spans="1:20" ht="21" x14ac:dyDescent="0.25">
      <c r="A5" s="793" t="s">
        <v>143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</row>
    <row r="7" spans="1:20" ht="21" x14ac:dyDescent="0.25">
      <c r="A7" s="794" t="s">
        <v>144</v>
      </c>
      <c r="B7" s="697"/>
      <c r="C7" s="697"/>
      <c r="E7" s="795" t="s">
        <v>101</v>
      </c>
      <c r="F7" s="697"/>
      <c r="G7" s="697"/>
      <c r="I7" s="796" t="s">
        <v>6</v>
      </c>
      <c r="J7" s="697"/>
      <c r="K7" s="697"/>
    </row>
    <row r="8" spans="1:20" ht="42" x14ac:dyDescent="0.25">
      <c r="A8" s="624" t="s">
        <v>145</v>
      </c>
      <c r="C8" s="625" t="s">
        <v>64</v>
      </c>
      <c r="E8" s="626" t="s">
        <v>146</v>
      </c>
      <c r="G8" s="627" t="s">
        <v>147</v>
      </c>
      <c r="I8" s="628" t="s">
        <v>146</v>
      </c>
      <c r="K8" s="629" t="s">
        <v>147</v>
      </c>
    </row>
    <row r="9" spans="1:20" ht="24" customHeight="1" x14ac:dyDescent="0.25">
      <c r="A9" s="630" t="s">
        <v>148</v>
      </c>
      <c r="C9" s="1" t="s">
        <v>72</v>
      </c>
      <c r="E9" s="631">
        <v>383686</v>
      </c>
      <c r="G9" s="651">
        <f>E9/E12</f>
        <v>6.1027762839718893E-3</v>
      </c>
      <c r="I9" s="632">
        <v>3101878268</v>
      </c>
      <c r="K9" s="651">
        <f>I9/I12</f>
        <v>0.96020301556192944</v>
      </c>
    </row>
    <row r="10" spans="1:20" ht="24" customHeight="1" x14ac:dyDescent="0.25">
      <c r="A10" s="633" t="s">
        <v>149</v>
      </c>
      <c r="C10" s="1" t="s">
        <v>82</v>
      </c>
      <c r="E10" s="634">
        <v>62466467</v>
      </c>
      <c r="G10" s="651">
        <f>E10/E12</f>
        <v>0.99356993309923392</v>
      </c>
      <c r="I10" s="635">
        <v>111964813</v>
      </c>
      <c r="K10" s="651">
        <f>I10/I12</f>
        <v>3.4659306971690458E-2</v>
      </c>
    </row>
    <row r="11" spans="1:20" ht="24" customHeight="1" x14ac:dyDescent="0.25">
      <c r="A11" s="636" t="s">
        <v>150</v>
      </c>
      <c r="C11" s="1" t="s">
        <v>85</v>
      </c>
      <c r="E11" s="637">
        <v>20577</v>
      </c>
      <c r="G11" s="651">
        <f>E11/E12</f>
        <v>3.2729061679417432E-4</v>
      </c>
      <c r="I11" s="638">
        <v>16596959</v>
      </c>
      <c r="K11" s="651">
        <f>I11/I12</f>
        <v>5.137677466380091E-3</v>
      </c>
    </row>
    <row r="12" spans="1:20" ht="19.5" thickBot="1" x14ac:dyDescent="0.3">
      <c r="A12" s="639" t="s">
        <v>18</v>
      </c>
      <c r="E12" s="640">
        <f>SUM(E9:$E$11)</f>
        <v>62870730</v>
      </c>
      <c r="G12" s="662">
        <f>SUM(G9:$G$11)</f>
        <v>1</v>
      </c>
      <c r="H12" s="663"/>
      <c r="I12" s="668">
        <f>SUM(I9:$I$11)</f>
        <v>3230440040</v>
      </c>
      <c r="J12" s="663"/>
      <c r="K12" s="664">
        <f>SUM(K9:$K$11)</f>
        <v>1</v>
      </c>
    </row>
    <row r="13" spans="1:20" ht="19.5" thickTop="1" x14ac:dyDescent="0.25">
      <c r="E13" s="641"/>
      <c r="G13" s="642"/>
      <c r="I13" s="643"/>
      <c r="K13" s="644"/>
    </row>
    <row r="16" spans="1:20" ht="18.75" x14ac:dyDescent="0.25">
      <c r="T16" s="651"/>
    </row>
  </sheetData>
  <sheetProtection algorithmName="SHA-512" hashValue="CjBGO0wmE1Xx7d/pYu8grgbo1V6NahaDA1Dwk381Kx3iHVGLTpN2MEGo7HqpmDcP2FDHSf2zW60YYGf+uJXGbQ==" saltValue="RdLPsw6Klg5YFOqIkF8k5A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rightToLeft="1" view="pageBreakPreview" zoomScale="87" zoomScaleNormal="100" zoomScaleSheetLayoutView="87" workbookViewId="0">
      <selection activeCell="Q13" sqref="Q13"/>
    </sheetView>
  </sheetViews>
  <sheetFormatPr defaultRowHeight="15" x14ac:dyDescent="0.25"/>
  <cols>
    <col min="1" max="1" width="14" bestFit="1" customWidth="1"/>
    <col min="2" max="2" width="1.42578125" customWidth="1"/>
    <col min="3" max="3" width="18.42578125" bestFit="1" customWidth="1"/>
    <col min="4" max="4" width="1.42578125" customWidth="1"/>
    <col min="5" max="5" width="24.42578125" bestFit="1" customWidth="1"/>
    <col min="6" max="6" width="1.42578125" customWidth="1"/>
    <col min="7" max="7" width="24.42578125" bestFit="1" customWidth="1"/>
    <col min="8" max="8" width="1.42578125" customWidth="1"/>
    <col min="9" max="9" width="17" bestFit="1" customWidth="1"/>
    <col min="10" max="10" width="21.5703125" bestFit="1" customWidth="1"/>
    <col min="11" max="11" width="1.42578125" customWidth="1"/>
    <col min="12" max="12" width="16.140625" bestFit="1" customWidth="1"/>
    <col min="13" max="13" width="21.5703125" bestFit="1" customWidth="1"/>
    <col min="14" max="14" width="1.42578125" customWidth="1"/>
    <col min="15" max="15" width="18.7109375" bestFit="1" customWidth="1"/>
    <col min="16" max="16" width="1.42578125" customWidth="1"/>
    <col min="17" max="17" width="15.5703125" bestFit="1" customWidth="1"/>
    <col min="18" max="18" width="1.42578125" customWidth="1"/>
    <col min="19" max="19" width="24.140625" bestFit="1" customWidth="1"/>
    <col min="20" max="20" width="1.42578125" customWidth="1"/>
    <col min="21" max="21" width="24.140625" bestFit="1" customWidth="1"/>
    <col min="22" max="22" width="1.42578125" customWidth="1"/>
    <col min="23" max="23" width="16.85546875" bestFit="1" customWidth="1"/>
  </cols>
  <sheetData>
    <row r="1" spans="1:23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</row>
    <row r="2" spans="1:23" ht="20.100000000000001" customHeight="1" x14ac:dyDescent="0.25">
      <c r="A2" s="713" t="s">
        <v>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</row>
    <row r="3" spans="1:23" ht="20.100000000000001" customHeight="1" x14ac:dyDescent="0.25">
      <c r="A3" s="714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</row>
    <row r="5" spans="1:23" ht="21" x14ac:dyDescent="0.25">
      <c r="A5" s="715" t="s">
        <v>2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  <c r="T5" s="693"/>
      <c r="U5" s="693"/>
      <c r="V5" s="693"/>
      <c r="W5" s="693"/>
    </row>
    <row r="6" spans="1:23" ht="21" x14ac:dyDescent="0.25">
      <c r="A6" s="716" t="s">
        <v>3</v>
      </c>
      <c r="B6" s="693"/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</row>
    <row r="8" spans="1:23" ht="21" x14ac:dyDescent="0.25">
      <c r="C8" s="696" t="s">
        <v>4</v>
      </c>
      <c r="D8" s="697"/>
      <c r="E8" s="697"/>
      <c r="F8" s="697"/>
      <c r="G8" s="697"/>
      <c r="I8" s="698" t="s">
        <v>5</v>
      </c>
      <c r="J8" s="697"/>
      <c r="K8" s="697"/>
      <c r="L8" s="697"/>
      <c r="M8" s="697"/>
      <c r="O8" s="699" t="s">
        <v>6</v>
      </c>
      <c r="P8" s="697"/>
      <c r="Q8" s="697"/>
      <c r="R8" s="697"/>
      <c r="S8" s="697"/>
      <c r="T8" s="697"/>
      <c r="U8" s="697"/>
      <c r="V8" s="697"/>
      <c r="W8" s="697"/>
    </row>
    <row r="9" spans="1:23" ht="18.75" x14ac:dyDescent="0.25">
      <c r="A9" s="700" t="s">
        <v>7</v>
      </c>
      <c r="C9" s="700" t="s">
        <v>8</v>
      </c>
      <c r="E9" s="700" t="s">
        <v>9</v>
      </c>
      <c r="G9" s="700" t="s">
        <v>10</v>
      </c>
      <c r="I9" s="700" t="s">
        <v>11</v>
      </c>
      <c r="J9" s="693"/>
      <c r="L9" s="700" t="s">
        <v>12</v>
      </c>
      <c r="M9" s="693"/>
      <c r="O9" s="700" t="s">
        <v>8</v>
      </c>
      <c r="Q9" s="706" t="s">
        <v>13</v>
      </c>
      <c r="S9" s="700" t="s">
        <v>9</v>
      </c>
      <c r="U9" s="700" t="s">
        <v>10</v>
      </c>
      <c r="W9" s="710" t="s">
        <v>14</v>
      </c>
    </row>
    <row r="10" spans="1:23" ht="18.75" x14ac:dyDescent="0.25">
      <c r="A10" s="701"/>
      <c r="C10" s="702"/>
      <c r="E10" s="703"/>
      <c r="G10" s="704"/>
      <c r="I10" s="2" t="s">
        <v>8</v>
      </c>
      <c r="J10" s="3" t="s">
        <v>9</v>
      </c>
      <c r="L10" s="4" t="s">
        <v>8</v>
      </c>
      <c r="M10" s="5" t="s">
        <v>15</v>
      </c>
      <c r="O10" s="705"/>
      <c r="Q10" s="707"/>
      <c r="S10" s="708"/>
      <c r="U10" s="709"/>
      <c r="W10" s="711"/>
    </row>
    <row r="11" spans="1:23" ht="37.5" x14ac:dyDescent="0.25">
      <c r="A11" s="6" t="s">
        <v>16</v>
      </c>
      <c r="C11" s="7">
        <v>8000000</v>
      </c>
      <c r="E11" s="8">
        <v>80455082500</v>
      </c>
      <c r="G11" s="9">
        <v>80640877000</v>
      </c>
      <c r="N11" s="1"/>
      <c r="O11" s="10">
        <v>8000000</v>
      </c>
      <c r="Q11" s="11">
        <v>10082</v>
      </c>
      <c r="S11" s="12">
        <v>80455082500</v>
      </c>
      <c r="U11" s="13">
        <v>80640877000</v>
      </c>
      <c r="W11" s="14">
        <v>5.0039699583865112E-3</v>
      </c>
    </row>
    <row r="12" spans="1:23" ht="18.75" x14ac:dyDescent="0.25">
      <c r="A12" s="15" t="s">
        <v>17</v>
      </c>
      <c r="C12" s="16">
        <v>2277226116</v>
      </c>
      <c r="E12" s="17">
        <v>15441902017872</v>
      </c>
      <c r="G12" s="18">
        <v>11045254788833</v>
      </c>
      <c r="I12" s="19">
        <v>196357423</v>
      </c>
      <c r="J12" s="20">
        <v>982214198402</v>
      </c>
      <c r="L12" s="21">
        <v>57900000</v>
      </c>
      <c r="M12" s="22">
        <v>322599858253</v>
      </c>
      <c r="O12" s="23">
        <v>2415683539</v>
      </c>
      <c r="Q12" s="24">
        <v>5990</v>
      </c>
      <c r="S12" s="25">
        <v>16039153539443</v>
      </c>
      <c r="U12" s="26">
        <v>14458947240867</v>
      </c>
      <c r="W12" s="27">
        <v>0.897214171209894</v>
      </c>
    </row>
    <row r="13" spans="1:23" ht="18.75" x14ac:dyDescent="0.25">
      <c r="A13" s="28" t="s">
        <v>18</v>
      </c>
      <c r="C13" s="646"/>
      <c r="E13" s="29">
        <f>SUM(E11:$E$12)</f>
        <v>15522357100372</v>
      </c>
      <c r="G13" s="30">
        <f>SUM(G11:$G$12)</f>
        <v>11125895665833</v>
      </c>
      <c r="I13" s="689"/>
      <c r="J13" s="31">
        <f>SUM(J11:$J$12)</f>
        <v>982214198402</v>
      </c>
      <c r="L13" s="688"/>
      <c r="M13" s="32">
        <f>SUM(M11:$M$12)</f>
        <v>322599858253</v>
      </c>
      <c r="O13" s="687"/>
      <c r="Q13" s="688"/>
      <c r="S13" s="33">
        <f>SUM(S11:$S$12)</f>
        <v>16119608621943</v>
      </c>
      <c r="U13" s="34">
        <f>SUM(U11:$U$12)</f>
        <v>14539588117867</v>
      </c>
      <c r="W13" s="35">
        <f>SUM(W11:$W$12)</f>
        <v>0.90221814116828047</v>
      </c>
    </row>
    <row r="14" spans="1:23" ht="18.75" x14ac:dyDescent="0.25">
      <c r="C14" s="645"/>
      <c r="E14" s="36"/>
      <c r="G14" s="37"/>
      <c r="I14" s="686"/>
      <c r="J14" s="38"/>
      <c r="L14" s="685"/>
      <c r="M14" s="39"/>
      <c r="O14" s="684"/>
      <c r="Q14" s="40"/>
      <c r="S14" s="41"/>
      <c r="U14" s="42"/>
      <c r="W14" s="43"/>
    </row>
  </sheetData>
  <sheetProtection algorithmName="SHA-512" hashValue="tGnO64cg6BaQl4ok6UG/96UBlia/vsBoUm5TUTXnvDQ+v7NylOAQCZxKyf4YOqnzMASOYTpvoVv65MXokmVihg==" saltValue="9EoTt7CcB9s2ezBB7eQ6QQ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"/>
  <sheetViews>
    <sheetView rightToLeft="1" view="pageBreakPreview" zoomScale="82" zoomScaleNormal="100" zoomScaleSheetLayoutView="82" workbookViewId="0">
      <selection activeCell="E38" sqref="E38"/>
    </sheetView>
  </sheetViews>
  <sheetFormatPr defaultRowHeight="15" x14ac:dyDescent="0.25"/>
  <cols>
    <col min="1" max="1" width="35.5703125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1.28515625" bestFit="1" customWidth="1"/>
    <col min="12" max="12" width="1.42578125" customWidth="1"/>
    <col min="13" max="13" width="10.7109375" bestFit="1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5703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4.5703125" bestFit="1" customWidth="1"/>
    <col min="30" max="30" width="1.42578125" customWidth="1"/>
    <col min="31" max="31" width="19.85546875" bestFit="1" customWidth="1"/>
    <col min="32" max="32" width="1.42578125" customWidth="1"/>
    <col min="33" max="33" width="19.85546875" bestFit="1" customWidth="1"/>
    <col min="34" max="34" width="1.42578125" customWidth="1"/>
    <col min="35" max="35" width="8.5703125" customWidth="1"/>
  </cols>
  <sheetData>
    <row r="1" spans="1:35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</row>
    <row r="2" spans="1:35" ht="20.100000000000001" customHeight="1" x14ac:dyDescent="0.25">
      <c r="A2" s="740" t="s">
        <v>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</row>
    <row r="3" spans="1:35" ht="20.100000000000001" customHeight="1" x14ac:dyDescent="0.25">
      <c r="A3" s="741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</row>
    <row r="5" spans="1:35" ht="21" x14ac:dyDescent="0.25">
      <c r="A5" s="742" t="s">
        <v>21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  <c r="T5" s="693"/>
      <c r="U5" s="693"/>
      <c r="V5" s="693"/>
      <c r="W5" s="693"/>
      <c r="X5" s="693"/>
      <c r="Y5" s="693"/>
      <c r="Z5" s="693"/>
      <c r="AA5" s="693"/>
      <c r="AB5" s="693"/>
      <c r="AC5" s="693"/>
      <c r="AD5" s="693"/>
      <c r="AE5" s="693"/>
      <c r="AF5" s="693"/>
      <c r="AG5" s="693"/>
      <c r="AH5" s="693"/>
      <c r="AI5" s="693"/>
    </row>
    <row r="7" spans="1:35" ht="21" x14ac:dyDescent="0.25">
      <c r="C7" s="743" t="s">
        <v>22</v>
      </c>
      <c r="D7" s="697"/>
      <c r="E7" s="697"/>
      <c r="F7" s="697"/>
      <c r="G7" s="697"/>
      <c r="H7" s="697"/>
      <c r="I7" s="697"/>
      <c r="J7" s="697"/>
      <c r="K7" s="697"/>
      <c r="L7" s="697"/>
      <c r="M7" s="697"/>
      <c r="O7" s="744" t="s">
        <v>4</v>
      </c>
      <c r="P7" s="697"/>
      <c r="Q7" s="697"/>
      <c r="R7" s="697"/>
      <c r="S7" s="697"/>
      <c r="U7" s="745" t="s">
        <v>5</v>
      </c>
      <c r="V7" s="697"/>
      <c r="W7" s="697"/>
      <c r="X7" s="697"/>
      <c r="Y7" s="697"/>
      <c r="AA7" s="746" t="s">
        <v>6</v>
      </c>
      <c r="AB7" s="697"/>
      <c r="AC7" s="697"/>
      <c r="AD7" s="697"/>
      <c r="AE7" s="697"/>
      <c r="AF7" s="697"/>
      <c r="AG7" s="697"/>
      <c r="AH7" s="697"/>
      <c r="AI7" s="697"/>
    </row>
    <row r="8" spans="1:35" ht="18.75" x14ac:dyDescent="0.25">
      <c r="A8" s="700" t="s">
        <v>23</v>
      </c>
      <c r="C8" s="732" t="s">
        <v>24</v>
      </c>
      <c r="E8" s="734" t="s">
        <v>25</v>
      </c>
      <c r="G8" s="736" t="s">
        <v>26</v>
      </c>
      <c r="I8" s="738" t="s">
        <v>27</v>
      </c>
      <c r="K8" s="724" t="s">
        <v>28</v>
      </c>
      <c r="M8" s="726" t="s">
        <v>20</v>
      </c>
      <c r="O8" s="700" t="s">
        <v>8</v>
      </c>
      <c r="Q8" s="700" t="s">
        <v>9</v>
      </c>
      <c r="S8" s="700" t="s">
        <v>10</v>
      </c>
      <c r="U8" s="700" t="s">
        <v>11</v>
      </c>
      <c r="V8" s="693"/>
      <c r="X8" s="700" t="s">
        <v>12</v>
      </c>
      <c r="Y8" s="693"/>
      <c r="AA8" s="700" t="s">
        <v>8</v>
      </c>
      <c r="AC8" s="721" t="s">
        <v>29</v>
      </c>
      <c r="AE8" s="700" t="s">
        <v>9</v>
      </c>
      <c r="AG8" s="700" t="s">
        <v>10</v>
      </c>
      <c r="AI8" s="718" t="s">
        <v>14</v>
      </c>
    </row>
    <row r="9" spans="1:35" ht="18.75" x14ac:dyDescent="0.25">
      <c r="A9" s="731"/>
      <c r="C9" s="733"/>
      <c r="E9" s="735"/>
      <c r="G9" s="737"/>
      <c r="I9" s="739"/>
      <c r="K9" s="725"/>
      <c r="M9" s="727"/>
      <c r="O9" s="728"/>
      <c r="Q9" s="729"/>
      <c r="S9" s="730"/>
      <c r="U9" s="44" t="s">
        <v>8</v>
      </c>
      <c r="V9" s="45" t="s">
        <v>9</v>
      </c>
      <c r="X9" s="46" t="s">
        <v>8</v>
      </c>
      <c r="Y9" s="47" t="s">
        <v>15</v>
      </c>
      <c r="AA9" s="720"/>
      <c r="AC9" s="722"/>
      <c r="AE9" s="723"/>
      <c r="AG9" s="717"/>
      <c r="AI9" s="719"/>
    </row>
    <row r="10" spans="1:35" ht="18.75" x14ac:dyDescent="0.25">
      <c r="A10" s="48" t="s">
        <v>30</v>
      </c>
      <c r="C10" s="1" t="s">
        <v>31</v>
      </c>
      <c r="E10" s="1" t="s">
        <v>32</v>
      </c>
      <c r="G10" s="1" t="s">
        <v>33</v>
      </c>
      <c r="I10" s="1" t="s">
        <v>34</v>
      </c>
      <c r="K10" s="1" t="s">
        <v>35</v>
      </c>
      <c r="M10" s="648" t="s">
        <v>113</v>
      </c>
      <c r="O10" s="49">
        <v>25920</v>
      </c>
      <c r="Q10" s="50">
        <v>25680512549</v>
      </c>
      <c r="S10" s="51">
        <v>25512689880</v>
      </c>
      <c r="U10" s="648" t="s">
        <v>113</v>
      </c>
      <c r="V10" s="648" t="s">
        <v>113</v>
      </c>
      <c r="X10" s="52">
        <v>500</v>
      </c>
      <c r="Y10" s="53">
        <v>482150188</v>
      </c>
      <c r="AA10" s="54">
        <v>25420</v>
      </c>
      <c r="AC10" s="55">
        <v>965000</v>
      </c>
      <c r="AE10" s="56">
        <v>25185132291</v>
      </c>
      <c r="AG10" s="57">
        <v>24512515532</v>
      </c>
      <c r="AI10" s="58">
        <v>1.5210634592504599E-3</v>
      </c>
    </row>
    <row r="11" spans="1:35" ht="18.75" x14ac:dyDescent="0.25">
      <c r="A11" s="59" t="s">
        <v>36</v>
      </c>
      <c r="C11" s="1" t="s">
        <v>31</v>
      </c>
      <c r="E11" s="1" t="s">
        <v>32</v>
      </c>
      <c r="G11" s="1" t="s">
        <v>37</v>
      </c>
      <c r="I11" s="1" t="s">
        <v>38</v>
      </c>
      <c r="K11" s="1" t="s">
        <v>35</v>
      </c>
      <c r="M11" s="648" t="s">
        <v>113</v>
      </c>
      <c r="O11" s="60">
        <v>2100</v>
      </c>
      <c r="Q11" s="61">
        <v>2096044286</v>
      </c>
      <c r="S11" s="62">
        <v>2098477500</v>
      </c>
      <c r="U11" s="648" t="s">
        <v>113</v>
      </c>
      <c r="V11" s="648" t="s">
        <v>113</v>
      </c>
      <c r="X11" s="648" t="s">
        <v>113</v>
      </c>
      <c r="Y11" s="648" t="s">
        <v>113</v>
      </c>
      <c r="Z11" s="1"/>
      <c r="AA11" s="63">
        <v>2100</v>
      </c>
      <c r="AC11" s="64">
        <v>1000000</v>
      </c>
      <c r="AE11" s="65">
        <v>2096044286</v>
      </c>
      <c r="AG11" s="66">
        <v>2098477500</v>
      </c>
      <c r="AI11" s="67">
        <v>1.3021582550931372E-4</v>
      </c>
    </row>
    <row r="12" spans="1:35" ht="18.75" x14ac:dyDescent="0.25">
      <c r="A12" s="68" t="s">
        <v>39</v>
      </c>
      <c r="C12" s="1" t="s">
        <v>31</v>
      </c>
      <c r="E12" s="1" t="s">
        <v>40</v>
      </c>
      <c r="G12" s="1" t="s">
        <v>41</v>
      </c>
      <c r="I12" s="1" t="s">
        <v>42</v>
      </c>
      <c r="K12" s="1" t="s">
        <v>43</v>
      </c>
      <c r="M12" s="648" t="s">
        <v>113</v>
      </c>
      <c r="O12" s="69">
        <v>2000</v>
      </c>
      <c r="Q12" s="70">
        <v>1963922812</v>
      </c>
      <c r="S12" s="71">
        <v>1998550000</v>
      </c>
      <c r="U12" s="648" t="s">
        <v>113</v>
      </c>
      <c r="V12" s="648" t="s">
        <v>113</v>
      </c>
      <c r="X12" s="648" t="s">
        <v>113</v>
      </c>
      <c r="Y12" s="648" t="s">
        <v>113</v>
      </c>
      <c r="Z12" s="1"/>
      <c r="AA12" s="72">
        <v>2000</v>
      </c>
      <c r="AC12" s="73">
        <v>1020000</v>
      </c>
      <c r="AE12" s="74">
        <v>1963922812</v>
      </c>
      <c r="AG12" s="75">
        <v>2038521000</v>
      </c>
      <c r="AI12" s="76">
        <v>1.2649537335190475E-4</v>
      </c>
    </row>
    <row r="13" spans="1:35" ht="18.75" x14ac:dyDescent="0.25">
      <c r="A13" s="77" t="s">
        <v>44</v>
      </c>
      <c r="C13" s="1" t="s">
        <v>31</v>
      </c>
      <c r="E13" s="1" t="s">
        <v>40</v>
      </c>
      <c r="G13" s="1" t="s">
        <v>45</v>
      </c>
      <c r="I13" s="1" t="s">
        <v>46</v>
      </c>
      <c r="K13" s="1" t="s">
        <v>43</v>
      </c>
      <c r="M13" s="648" t="s">
        <v>113</v>
      </c>
      <c r="O13" s="78">
        <v>17000</v>
      </c>
      <c r="Q13" s="79">
        <v>15684722101</v>
      </c>
      <c r="S13" s="80">
        <v>16851773600</v>
      </c>
      <c r="U13" s="648" t="s">
        <v>113</v>
      </c>
      <c r="V13" s="648" t="s">
        <v>113</v>
      </c>
      <c r="X13" s="648" t="s">
        <v>113</v>
      </c>
      <c r="Y13" s="648" t="s">
        <v>113</v>
      </c>
      <c r="Z13" s="1"/>
      <c r="AA13" s="81">
        <v>17000</v>
      </c>
      <c r="AC13" s="82">
        <v>999990</v>
      </c>
      <c r="AE13" s="83">
        <v>15684722101</v>
      </c>
      <c r="AG13" s="84">
        <v>16987505123</v>
      </c>
      <c r="AI13" s="85">
        <v>1.0541175699692472E-3</v>
      </c>
    </row>
    <row r="14" spans="1:35" ht="18.75" x14ac:dyDescent="0.25">
      <c r="A14" s="86" t="s">
        <v>47</v>
      </c>
      <c r="C14" s="1" t="s">
        <v>31</v>
      </c>
      <c r="E14" s="1" t="s">
        <v>40</v>
      </c>
      <c r="G14" s="1" t="s">
        <v>48</v>
      </c>
      <c r="I14" s="1" t="s">
        <v>49</v>
      </c>
      <c r="K14" s="1" t="s">
        <v>43</v>
      </c>
      <c r="M14" s="648" t="s">
        <v>113</v>
      </c>
      <c r="O14" s="87">
        <v>5000</v>
      </c>
      <c r="Q14" s="88">
        <v>5003625000</v>
      </c>
      <c r="S14" s="89">
        <v>5141769512</v>
      </c>
      <c r="U14" s="648" t="s">
        <v>113</v>
      </c>
      <c r="V14" s="648" t="s">
        <v>113</v>
      </c>
      <c r="X14" s="648" t="s">
        <v>113</v>
      </c>
      <c r="Y14" s="648" t="s">
        <v>113</v>
      </c>
      <c r="Z14" s="1"/>
      <c r="AA14" s="90">
        <v>5000</v>
      </c>
      <c r="AC14" s="91">
        <v>1038800</v>
      </c>
      <c r="AE14" s="92">
        <v>5003625000</v>
      </c>
      <c r="AG14" s="93">
        <v>5190234350</v>
      </c>
      <c r="AI14" s="94">
        <v>3.220671417597026E-4</v>
      </c>
    </row>
    <row r="15" spans="1:35" ht="18.75" x14ac:dyDescent="0.25">
      <c r="A15" s="95" t="s">
        <v>50</v>
      </c>
      <c r="C15" s="1" t="s">
        <v>51</v>
      </c>
      <c r="E15" s="1" t="s">
        <v>32</v>
      </c>
      <c r="G15" s="1" t="s">
        <v>52</v>
      </c>
      <c r="I15" s="1" t="s">
        <v>53</v>
      </c>
      <c r="K15" s="1" t="s">
        <v>43</v>
      </c>
      <c r="M15" s="648" t="s">
        <v>113</v>
      </c>
      <c r="O15" s="96">
        <v>2810</v>
      </c>
      <c r="Q15" s="97">
        <v>2724957615</v>
      </c>
      <c r="S15" s="98">
        <v>2807962750</v>
      </c>
      <c r="U15" s="99">
        <v>70000</v>
      </c>
      <c r="V15" s="100">
        <v>70050750000</v>
      </c>
      <c r="X15" s="648" t="s">
        <v>113</v>
      </c>
      <c r="Y15" s="648" t="s">
        <v>113</v>
      </c>
      <c r="AA15" s="101">
        <v>72810</v>
      </c>
      <c r="AC15" s="102">
        <v>1000000</v>
      </c>
      <c r="AE15" s="103">
        <v>72775707615</v>
      </c>
      <c r="AG15" s="104">
        <v>72757212750</v>
      </c>
      <c r="AI15" s="105">
        <v>4.5147686930157773E-3</v>
      </c>
    </row>
    <row r="16" spans="1:35" ht="18.75" x14ac:dyDescent="0.25">
      <c r="A16" s="106" t="s">
        <v>54</v>
      </c>
      <c r="C16" s="1" t="s">
        <v>51</v>
      </c>
      <c r="E16" s="1" t="s">
        <v>32</v>
      </c>
      <c r="G16" s="1" t="s">
        <v>55</v>
      </c>
      <c r="I16" s="1" t="s">
        <v>56</v>
      </c>
      <c r="K16" s="1" t="s">
        <v>43</v>
      </c>
      <c r="M16" s="648" t="s">
        <v>113</v>
      </c>
      <c r="O16" s="107">
        <v>19000</v>
      </c>
      <c r="Q16" s="108">
        <v>19009840035</v>
      </c>
      <c r="S16" s="109">
        <v>18986225000</v>
      </c>
      <c r="U16" s="648" t="s">
        <v>113</v>
      </c>
      <c r="V16" s="648" t="s">
        <v>113</v>
      </c>
      <c r="X16" s="648" t="s">
        <v>113</v>
      </c>
      <c r="Y16" s="648" t="s">
        <v>113</v>
      </c>
      <c r="Z16" s="1"/>
      <c r="AA16" s="110">
        <v>19000</v>
      </c>
      <c r="AC16" s="111">
        <v>1000000</v>
      </c>
      <c r="AE16" s="112">
        <v>19009840035</v>
      </c>
      <c r="AG16" s="113">
        <v>18986225000</v>
      </c>
      <c r="AI16" s="114">
        <v>1.178143183179505E-3</v>
      </c>
    </row>
    <row r="17" spans="1:35" ht="18.75" x14ac:dyDescent="0.25">
      <c r="A17" s="115" t="s">
        <v>57</v>
      </c>
      <c r="C17" s="1" t="s">
        <v>31</v>
      </c>
      <c r="E17" s="1" t="s">
        <v>40</v>
      </c>
      <c r="G17" s="1" t="s">
        <v>58</v>
      </c>
      <c r="I17" s="1" t="s">
        <v>59</v>
      </c>
      <c r="K17" s="1" t="s">
        <v>60</v>
      </c>
      <c r="M17" s="648" t="s">
        <v>113</v>
      </c>
      <c r="O17" s="116">
        <v>20500</v>
      </c>
      <c r="Q17" s="117">
        <v>19815521308</v>
      </c>
      <c r="S17" s="118">
        <v>17927977786</v>
      </c>
      <c r="U17" s="648" t="s">
        <v>113</v>
      </c>
      <c r="V17" s="648" t="s">
        <v>113</v>
      </c>
      <c r="X17" s="119">
        <v>1000</v>
      </c>
      <c r="Y17" s="120">
        <v>918253784</v>
      </c>
      <c r="AA17" s="121">
        <v>19500</v>
      </c>
      <c r="AC17" s="122">
        <v>918920</v>
      </c>
      <c r="AE17" s="123">
        <v>18848910512</v>
      </c>
      <c r="AG17" s="124">
        <v>17905948768</v>
      </c>
      <c r="AI17" s="125">
        <v>1.1111093163270031E-3</v>
      </c>
    </row>
    <row r="18" spans="1:35" ht="18.75" x14ac:dyDescent="0.25">
      <c r="A18" s="126" t="s">
        <v>18</v>
      </c>
      <c r="O18" s="677"/>
      <c r="Q18" s="127">
        <f>SUM(Q10:$Q$17)</f>
        <v>91979145706</v>
      </c>
      <c r="S18" s="128">
        <f>SUM(S10:$S$17)</f>
        <v>91325426028</v>
      </c>
      <c r="U18" s="683"/>
      <c r="V18" s="129">
        <f>SUM(V10:$V$17)</f>
        <v>70050750000</v>
      </c>
      <c r="X18" s="682"/>
      <c r="Y18" s="130">
        <f>SUM(Y10:$Y$17)</f>
        <v>1400403972</v>
      </c>
      <c r="AA18" s="681"/>
      <c r="AC18" s="681"/>
      <c r="AE18" s="131">
        <f>SUM(AE10:$AE$17)</f>
        <v>160567904652</v>
      </c>
      <c r="AG18" s="132">
        <f>SUM(AG10:$AG$17)</f>
        <v>160476640023</v>
      </c>
      <c r="AI18" s="133">
        <f>SUM(AI10:$AI$17)</f>
        <v>9.9579805623629131E-3</v>
      </c>
    </row>
    <row r="19" spans="1:35" ht="18.75" x14ac:dyDescent="0.25">
      <c r="O19" s="676"/>
      <c r="Q19" s="134"/>
      <c r="S19" s="135"/>
      <c r="U19" s="680"/>
      <c r="V19" s="136"/>
      <c r="X19" s="679"/>
      <c r="Y19" s="137"/>
      <c r="AA19" s="678"/>
      <c r="AC19" s="691"/>
      <c r="AE19" s="138"/>
      <c r="AG19" s="139"/>
      <c r="AI19" s="140"/>
    </row>
  </sheetData>
  <sheetProtection algorithmName="SHA-512" hashValue="lMAFQEFI/jkiS6peSaOyFHQRQa7VBRwR+M/lSwg6vniJiap4usfGVNbGq9OAgCBkhr3qxolg5TViIaZdp6ep6A==" saltValue="DnioAsubskr2sKMTtvSY9w==" spinCount="100000" sheet="1" objects="1" scenario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="87" zoomScaleNormal="100" zoomScaleSheetLayoutView="87" workbookViewId="0">
      <selection activeCell="K28" sqref="K28"/>
    </sheetView>
  </sheetViews>
  <sheetFormatPr defaultRowHeight="15" x14ac:dyDescent="0.25"/>
  <cols>
    <col min="1" max="1" width="21.140625" bestFit="1" customWidth="1"/>
    <col min="2" max="2" width="1.42578125" customWidth="1"/>
    <col min="3" max="3" width="19.5703125" bestFit="1" customWidth="1"/>
    <col min="4" max="4" width="1.42578125" customWidth="1"/>
    <col min="5" max="5" width="9.5703125" bestFit="1" customWidth="1"/>
    <col min="6" max="6" width="1.42578125" customWidth="1"/>
    <col min="7" max="7" width="11.28515625" bestFit="1" customWidth="1"/>
    <col min="8" max="8" width="1.42578125" customWidth="1"/>
    <col min="9" max="9" width="12.140625" bestFit="1" customWidth="1"/>
    <col min="10" max="10" width="1.42578125" customWidth="1"/>
    <col min="11" max="11" width="19" bestFit="1" customWidth="1"/>
    <col min="12" max="12" width="1.42578125" customWidth="1"/>
    <col min="13" max="13" width="22" bestFit="1" customWidth="1"/>
    <col min="14" max="14" width="1.42578125" customWidth="1"/>
    <col min="15" max="15" width="22.140625" bestFit="1" customWidth="1"/>
    <col min="16" max="16" width="1.42578125" customWidth="1"/>
    <col min="17" max="17" width="19.140625" bestFit="1" customWidth="1"/>
    <col min="18" max="18" width="1.42578125" customWidth="1"/>
    <col min="19" max="19" width="16" bestFit="1" customWidth="1"/>
  </cols>
  <sheetData>
    <row r="1" spans="1:19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19" ht="20.100000000000001" customHeight="1" x14ac:dyDescent="0.25">
      <c r="A2" s="747" t="s">
        <v>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1:19" ht="20.100000000000001" customHeight="1" x14ac:dyDescent="0.25">
      <c r="A3" s="748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</row>
    <row r="5" spans="1:19" ht="21" x14ac:dyDescent="0.25">
      <c r="A5" s="749" t="s">
        <v>61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</row>
    <row r="7" spans="1:19" ht="21" x14ac:dyDescent="0.25">
      <c r="C7" s="750" t="s">
        <v>62</v>
      </c>
      <c r="D7" s="697"/>
      <c r="E7" s="697"/>
      <c r="F7" s="697"/>
      <c r="G7" s="697"/>
      <c r="H7" s="697"/>
      <c r="I7" s="697"/>
      <c r="K7" s="141" t="s">
        <v>4</v>
      </c>
      <c r="M7" s="751" t="s">
        <v>5</v>
      </c>
      <c r="N7" s="697"/>
      <c r="O7" s="697"/>
      <c r="Q7" s="752" t="s">
        <v>6</v>
      </c>
      <c r="R7" s="697"/>
      <c r="S7" s="697"/>
    </row>
    <row r="8" spans="1:19" ht="63" x14ac:dyDescent="0.25">
      <c r="A8" s="142" t="s">
        <v>63</v>
      </c>
      <c r="C8" s="143" t="s">
        <v>64</v>
      </c>
      <c r="E8" s="144" t="s">
        <v>65</v>
      </c>
      <c r="G8" s="145" t="s">
        <v>66</v>
      </c>
      <c r="I8" s="146" t="s">
        <v>67</v>
      </c>
      <c r="K8" s="147" t="s">
        <v>68</v>
      </c>
      <c r="M8" s="148" t="s">
        <v>69</v>
      </c>
      <c r="O8" s="149" t="s">
        <v>70</v>
      </c>
      <c r="Q8" s="150" t="s">
        <v>68</v>
      </c>
      <c r="S8" s="151" t="s">
        <v>14</v>
      </c>
    </row>
    <row r="9" spans="1:19" ht="37.5" x14ac:dyDescent="0.25">
      <c r="A9" s="152" t="s">
        <v>71</v>
      </c>
      <c r="C9" s="1" t="s">
        <v>72</v>
      </c>
      <c r="E9" s="153" t="s">
        <v>73</v>
      </c>
      <c r="G9" s="1" t="s">
        <v>74</v>
      </c>
      <c r="I9" s="649">
        <v>0.1</v>
      </c>
      <c r="K9" s="154">
        <v>88805338651</v>
      </c>
      <c r="M9" s="155">
        <v>1128869486321</v>
      </c>
      <c r="O9" s="156">
        <v>1199340685270</v>
      </c>
      <c r="Q9" s="157">
        <v>18334139702</v>
      </c>
      <c r="S9" s="657">
        <v>1.1376796445513534E-3</v>
      </c>
    </row>
    <row r="10" spans="1:19" ht="37.5" x14ac:dyDescent="0.25">
      <c r="A10" s="158" t="s">
        <v>75</v>
      </c>
      <c r="C10" s="1" t="s">
        <v>76</v>
      </c>
      <c r="E10" s="159" t="s">
        <v>73</v>
      </c>
      <c r="G10" s="1" t="s">
        <v>77</v>
      </c>
      <c r="I10" s="649">
        <v>0.1</v>
      </c>
      <c r="K10" s="160">
        <v>152250</v>
      </c>
      <c r="M10" s="650" t="s">
        <v>113</v>
      </c>
      <c r="O10" s="650" t="s">
        <v>113</v>
      </c>
      <c r="P10" s="1"/>
      <c r="Q10" s="161">
        <v>152250</v>
      </c>
      <c r="S10" s="658">
        <v>9.4474967845940751E-9</v>
      </c>
    </row>
    <row r="11" spans="1:19" ht="18.75" x14ac:dyDescent="0.25">
      <c r="A11" s="162" t="s">
        <v>78</v>
      </c>
      <c r="C11" s="1" t="s">
        <v>79</v>
      </c>
      <c r="E11" s="163" t="s">
        <v>80</v>
      </c>
      <c r="G11" s="1" t="s">
        <v>81</v>
      </c>
      <c r="I11" s="1" t="s">
        <v>152</v>
      </c>
      <c r="K11" s="164">
        <v>30000000</v>
      </c>
      <c r="M11" s="650" t="s">
        <v>113</v>
      </c>
      <c r="O11" s="650" t="s">
        <v>113</v>
      </c>
      <c r="P11" s="1"/>
      <c r="Q11" s="165">
        <v>30000000</v>
      </c>
      <c r="S11" s="659">
        <v>1.8615757211022807E-6</v>
      </c>
    </row>
    <row r="12" spans="1:19" ht="18.75" x14ac:dyDescent="0.25">
      <c r="A12" s="166" t="s">
        <v>78</v>
      </c>
      <c r="C12" s="1" t="s">
        <v>82</v>
      </c>
      <c r="E12" s="167" t="s">
        <v>73</v>
      </c>
      <c r="G12" s="1" t="s">
        <v>83</v>
      </c>
      <c r="I12" s="649">
        <v>0.1</v>
      </c>
      <c r="K12" s="168">
        <v>7625505581</v>
      </c>
      <c r="M12" s="169">
        <v>1390466467</v>
      </c>
      <c r="O12" s="170">
        <v>9013222048</v>
      </c>
      <c r="Q12" s="171">
        <v>2750000</v>
      </c>
      <c r="S12" s="660">
        <v>1.7064444110104242E-7</v>
      </c>
    </row>
    <row r="13" spans="1:19" ht="37.5" x14ac:dyDescent="0.25">
      <c r="A13" s="172" t="s">
        <v>84</v>
      </c>
      <c r="C13" s="1" t="s">
        <v>85</v>
      </c>
      <c r="E13" s="173" t="s">
        <v>73</v>
      </c>
      <c r="G13" s="1" t="s">
        <v>86</v>
      </c>
      <c r="I13" s="649">
        <v>0.1</v>
      </c>
      <c r="K13" s="174">
        <v>363154467</v>
      </c>
      <c r="M13" s="175">
        <v>20577</v>
      </c>
      <c r="O13" s="176">
        <v>360025000</v>
      </c>
      <c r="Q13" s="177">
        <v>3150044</v>
      </c>
      <c r="S13" s="661">
        <v>1.9546818102679709E-7</v>
      </c>
    </row>
    <row r="14" spans="1:19" ht="18.75" x14ac:dyDescent="0.25">
      <c r="A14" s="178" t="s">
        <v>18</v>
      </c>
      <c r="K14" s="179">
        <f>SUM(K9:$K$13)</f>
        <v>96824150949</v>
      </c>
      <c r="M14" s="180">
        <f>SUM(M9:$M$13)</f>
        <v>1130259973365</v>
      </c>
      <c r="O14" s="181">
        <f>SUM(O9:$O$13)</f>
        <v>1208713932318</v>
      </c>
      <c r="Q14" s="182">
        <f>SUM(Q9:$Q$13)</f>
        <v>18370191996</v>
      </c>
      <c r="S14" s="183">
        <f>SUM(S9:$S$13)</f>
        <v>1.1399167803913682E-3</v>
      </c>
    </row>
    <row r="15" spans="1:19" ht="18.75" x14ac:dyDescent="0.25">
      <c r="K15" s="184"/>
      <c r="M15" s="185"/>
      <c r="O15" s="186"/>
      <c r="Q15" s="187"/>
      <c r="S15" s="188"/>
    </row>
  </sheetData>
  <sheetProtection algorithmName="SHA-512" hashValue="cNX+GhCou3VBBCLdmZNKWJLrVUpE79lLp1UkzX++w1SYpNx8xTHUHg7f/CkBS++txjRUfKtSkzMWnH0BFUp+0g==" saltValue="8AgaG9C+6Lg02tVUZLSLhw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rightToLeft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</row>
    <row r="2" spans="1:9" ht="20.100000000000001" customHeight="1" x14ac:dyDescent="0.25">
      <c r="A2" s="753" t="s">
        <v>87</v>
      </c>
      <c r="B2" s="693"/>
      <c r="C2" s="693"/>
      <c r="D2" s="693"/>
      <c r="E2" s="693"/>
      <c r="F2" s="693"/>
      <c r="G2" s="693"/>
      <c r="H2" s="693"/>
      <c r="I2" s="693"/>
    </row>
    <row r="3" spans="1:9" ht="20.100000000000001" customHeight="1" x14ac:dyDescent="0.25">
      <c r="A3" s="754" t="s">
        <v>1</v>
      </c>
      <c r="B3" s="693"/>
      <c r="C3" s="693"/>
      <c r="D3" s="693"/>
      <c r="E3" s="693"/>
      <c r="F3" s="693"/>
      <c r="G3" s="693"/>
      <c r="H3" s="693"/>
      <c r="I3" s="693"/>
    </row>
    <row r="5" spans="1:9" ht="21" x14ac:dyDescent="0.25">
      <c r="A5" s="755" t="s">
        <v>88</v>
      </c>
      <c r="B5" s="693"/>
      <c r="C5" s="693"/>
      <c r="D5" s="693"/>
      <c r="E5" s="693"/>
      <c r="F5" s="693"/>
      <c r="G5" s="693"/>
      <c r="H5" s="693"/>
      <c r="I5" s="693"/>
    </row>
    <row r="7" spans="1:9" ht="42" x14ac:dyDescent="0.25">
      <c r="A7" s="189" t="s">
        <v>89</v>
      </c>
      <c r="C7" s="190" t="s">
        <v>90</v>
      </c>
      <c r="E7" s="191" t="s">
        <v>68</v>
      </c>
      <c r="G7" s="192" t="s">
        <v>91</v>
      </c>
      <c r="I7" s="193" t="s">
        <v>92</v>
      </c>
    </row>
    <row r="8" spans="1:9" ht="21" x14ac:dyDescent="0.25">
      <c r="A8" s="194" t="s">
        <v>93</v>
      </c>
      <c r="C8" s="1" t="s">
        <v>94</v>
      </c>
      <c r="E8" s="195">
        <v>-763481049181</v>
      </c>
      <c r="G8" s="651">
        <f>E8/-739431853152</f>
        <v>1.0325238842855968</v>
      </c>
      <c r="I8" s="651">
        <v>-4.7375926155901533E-2</v>
      </c>
    </row>
    <row r="9" spans="1:9" ht="21" x14ac:dyDescent="0.25">
      <c r="A9" s="196" t="s">
        <v>95</v>
      </c>
      <c r="C9" s="1" t="s">
        <v>96</v>
      </c>
      <c r="E9" s="197">
        <v>20818755989</v>
      </c>
      <c r="G9" s="651">
        <f>E9/-739431853152</f>
        <v>-2.8155070545385918E-2</v>
      </c>
      <c r="I9" s="651">
        <v>1.2918563564225034E-3</v>
      </c>
    </row>
    <row r="10" spans="1:9" ht="21" x14ac:dyDescent="0.25">
      <c r="A10" s="198" t="s">
        <v>97</v>
      </c>
      <c r="C10" s="1" t="s">
        <v>98</v>
      </c>
      <c r="E10" s="199">
        <v>3230440040</v>
      </c>
      <c r="G10" s="651">
        <f>E10/-739431853152</f>
        <v>-4.3688137402108102E-3</v>
      </c>
      <c r="I10" s="651">
        <v>2.0045695823135603E-4</v>
      </c>
    </row>
    <row r="11" spans="1:9" ht="21.75" thickBot="1" x14ac:dyDescent="0.3">
      <c r="A11" s="200" t="s">
        <v>18</v>
      </c>
      <c r="E11" s="201">
        <f>SUM(E8:$E$10)</f>
        <v>-739431853152</v>
      </c>
      <c r="G11" s="690">
        <f>SUM(G8:$G$10)</f>
        <v>1</v>
      </c>
      <c r="I11" s="652">
        <f>SUM(I8:$I$10)</f>
        <v>-4.5883612841247673E-2</v>
      </c>
    </row>
    <row r="12" spans="1:9" ht="19.5" thickTop="1" x14ac:dyDescent="0.25">
      <c r="E12" s="202"/>
      <c r="G12" s="203"/>
      <c r="I12" s="204"/>
    </row>
  </sheetData>
  <sheetProtection algorithmName="SHA-512" hashValue="eLPRBOyOYNMvd9p0mLehKKBvg8uDaZAxrqAj1PvPOJsy5MZNgzzhgtnYXnW+B6PBvtLeQ0QcLVYuWg88GlF7YQ==" saltValue="wS7I6N6cu+jD4A+LrtfWYw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78" zoomScaleNormal="100" zoomScaleSheetLayoutView="78" workbookViewId="0">
      <selection activeCell="K28" sqref="K28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8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7" customWidth="1"/>
    <col min="16" max="16" width="1.42578125" customWidth="1"/>
    <col min="17" max="17" width="16" bestFit="1" customWidth="1"/>
    <col min="18" max="18" width="1.42578125" customWidth="1"/>
    <col min="19" max="19" width="29.42578125" customWidth="1"/>
  </cols>
  <sheetData>
    <row r="1" spans="1:19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19" ht="20.100000000000001" customHeight="1" x14ac:dyDescent="0.25">
      <c r="A2" s="756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1:19" ht="20.100000000000001" customHeight="1" x14ac:dyDescent="0.25">
      <c r="A3" s="757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</row>
    <row r="5" spans="1:19" ht="21" x14ac:dyDescent="0.25">
      <c r="A5" s="758" t="s">
        <v>99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</row>
    <row r="7" spans="1:19" ht="21" x14ac:dyDescent="0.25">
      <c r="C7" s="759" t="s">
        <v>100</v>
      </c>
      <c r="D7" s="697"/>
      <c r="E7" s="697"/>
      <c r="F7" s="697"/>
      <c r="G7" s="697"/>
      <c r="I7" s="760" t="s">
        <v>101</v>
      </c>
      <c r="J7" s="697"/>
      <c r="K7" s="697"/>
      <c r="L7" s="697"/>
      <c r="M7" s="697"/>
      <c r="O7" s="761" t="s">
        <v>6</v>
      </c>
      <c r="P7" s="697"/>
      <c r="Q7" s="697"/>
      <c r="R7" s="697"/>
      <c r="S7" s="697"/>
    </row>
    <row r="8" spans="1:19" ht="63" x14ac:dyDescent="0.25">
      <c r="A8" s="205" t="s">
        <v>19</v>
      </c>
      <c r="C8" s="206" t="s">
        <v>102</v>
      </c>
      <c r="E8" s="207" t="s">
        <v>103</v>
      </c>
      <c r="G8" s="208" t="s">
        <v>104</v>
      </c>
      <c r="I8" s="209" t="s">
        <v>105</v>
      </c>
      <c r="K8" s="210" t="s">
        <v>106</v>
      </c>
      <c r="M8" s="211" t="s">
        <v>107</v>
      </c>
      <c r="O8" s="212" t="s">
        <v>105</v>
      </c>
      <c r="Q8" s="213" t="s">
        <v>106</v>
      </c>
      <c r="S8" s="214" t="s">
        <v>107</v>
      </c>
    </row>
    <row r="9" spans="1:19" ht="18.75" x14ac:dyDescent="0.25">
      <c r="A9" s="215" t="s">
        <v>17</v>
      </c>
      <c r="C9" s="1" t="s">
        <v>108</v>
      </c>
      <c r="E9" s="216">
        <v>1987935964</v>
      </c>
      <c r="G9" s="217">
        <v>700</v>
      </c>
      <c r="I9" s="650" t="s">
        <v>113</v>
      </c>
      <c r="K9" s="650" t="s">
        <v>113</v>
      </c>
      <c r="M9" s="650" t="s">
        <v>113</v>
      </c>
      <c r="N9" s="1"/>
      <c r="O9" s="218">
        <v>1391555174800</v>
      </c>
      <c r="Q9" s="219">
        <v>-952467608</v>
      </c>
      <c r="S9" s="220">
        <v>1390602707192</v>
      </c>
    </row>
    <row r="10" spans="1:19" ht="19.5" thickBot="1" x14ac:dyDescent="0.3">
      <c r="A10" s="221" t="s">
        <v>18</v>
      </c>
      <c r="I10" s="653" t="s">
        <v>113</v>
      </c>
      <c r="K10" s="653" t="s">
        <v>113</v>
      </c>
      <c r="M10" s="653" t="s">
        <v>113</v>
      </c>
      <c r="O10" s="222">
        <f>SUM(O9:$O$9)</f>
        <v>1391555174800</v>
      </c>
      <c r="Q10" s="223">
        <f>SUM(Q9:$Q$9)</f>
        <v>-952467608</v>
      </c>
      <c r="S10" s="224">
        <f>SUM(S9:$S$9)</f>
        <v>1390602707192</v>
      </c>
    </row>
    <row r="11" spans="1:19" ht="19.5" thickTop="1" x14ac:dyDescent="0.25">
      <c r="I11" s="225"/>
      <c r="K11" s="226"/>
      <c r="M11" s="227"/>
      <c r="O11" s="228"/>
      <c r="Q11" s="229"/>
      <c r="S11" s="230"/>
    </row>
  </sheetData>
  <sheetProtection algorithmName="SHA-512" hashValue="gFsT18TW0YK50TTGrUGs6TTHpDVKe7OPoBeqLYBpRf8lSB9iqaFqCN78tmcDLqFAAmEG9PCmF7/DltLZRdookg==" saltValue="M+qNxychH7GWo5NspfYq9g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rightToLeft="1" view="pageBreakPreview" zoomScale="80" zoomScaleNormal="100" zoomScaleSheetLayoutView="80" workbookViewId="0">
      <selection activeCell="A36" sqref="A36"/>
    </sheetView>
  </sheetViews>
  <sheetFormatPr defaultRowHeight="15" x14ac:dyDescent="0.25"/>
  <cols>
    <col min="1" max="1" width="45.28515625" customWidth="1"/>
    <col min="2" max="2" width="1.42578125" customWidth="1"/>
    <col min="3" max="3" width="11.42578125" customWidth="1"/>
    <col min="4" max="4" width="1.42578125" customWidth="1"/>
    <col min="5" max="5" width="12.855468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9.7109375" bestFit="1" customWidth="1"/>
    <col min="16" max="16" width="1.42578125" customWidth="1"/>
    <col min="17" max="17" width="14.140625" customWidth="1"/>
    <col min="18" max="18" width="1.42578125" customWidth="1"/>
    <col min="19" max="19" width="19.7109375" bestFit="1" customWidth="1"/>
  </cols>
  <sheetData>
    <row r="1" spans="1:23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3" ht="20.100000000000001" customHeight="1" x14ac:dyDescent="0.25">
      <c r="A2" s="762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1:23" ht="20.100000000000001" customHeight="1" x14ac:dyDescent="0.25">
      <c r="A3" s="763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</row>
    <row r="5" spans="1:23" ht="21" x14ac:dyDescent="0.25">
      <c r="A5" s="764" t="s">
        <v>109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</row>
    <row r="7" spans="1:23" ht="21" x14ac:dyDescent="0.25">
      <c r="I7" s="765" t="s">
        <v>101</v>
      </c>
      <c r="J7" s="697"/>
      <c r="K7" s="697"/>
      <c r="L7" s="697"/>
      <c r="M7" s="697"/>
      <c r="O7" s="766" t="s">
        <v>6</v>
      </c>
      <c r="P7" s="697"/>
      <c r="Q7" s="697"/>
      <c r="R7" s="697"/>
      <c r="S7" s="697"/>
    </row>
    <row r="8" spans="1:23" ht="42" x14ac:dyDescent="0.25">
      <c r="A8" s="231" t="s">
        <v>89</v>
      </c>
      <c r="C8" s="232" t="s">
        <v>110</v>
      </c>
      <c r="E8" s="233" t="s">
        <v>27</v>
      </c>
      <c r="G8" s="234" t="s">
        <v>67</v>
      </c>
      <c r="I8" s="235" t="s">
        <v>111</v>
      </c>
      <c r="K8" s="236" t="s">
        <v>106</v>
      </c>
      <c r="M8" s="237" t="s">
        <v>112</v>
      </c>
      <c r="O8" s="238" t="s">
        <v>111</v>
      </c>
      <c r="Q8" s="239" t="s">
        <v>106</v>
      </c>
      <c r="S8" s="240" t="s">
        <v>112</v>
      </c>
    </row>
    <row r="9" spans="1:23" ht="18.75" x14ac:dyDescent="0.25">
      <c r="A9" s="241" t="s">
        <v>30</v>
      </c>
      <c r="C9" s="1" t="s">
        <v>114</v>
      </c>
      <c r="E9" s="1" t="s">
        <v>34</v>
      </c>
      <c r="G9" s="1" t="s">
        <v>35</v>
      </c>
      <c r="I9" s="242">
        <v>330848556</v>
      </c>
      <c r="K9" s="650" t="s">
        <v>113</v>
      </c>
      <c r="M9" s="243">
        <v>330848556</v>
      </c>
      <c r="O9" s="244">
        <v>2694570954</v>
      </c>
      <c r="Q9" s="650" t="s">
        <v>113</v>
      </c>
      <c r="S9" s="245">
        <v>2694570954</v>
      </c>
    </row>
    <row r="10" spans="1:23" ht="18.75" x14ac:dyDescent="0.25">
      <c r="A10" s="246" t="s">
        <v>36</v>
      </c>
      <c r="C10" s="1" t="s">
        <v>115</v>
      </c>
      <c r="E10" s="1" t="s">
        <v>38</v>
      </c>
      <c r="G10" s="1" t="s">
        <v>35</v>
      </c>
      <c r="I10" s="247">
        <v>27874192</v>
      </c>
      <c r="K10" s="650" t="s">
        <v>113</v>
      </c>
      <c r="M10" s="248">
        <v>27874192</v>
      </c>
      <c r="O10" s="249">
        <v>226175766</v>
      </c>
      <c r="Q10" s="650" t="s">
        <v>113</v>
      </c>
      <c r="S10" s="250">
        <v>226175766</v>
      </c>
    </row>
    <row r="11" spans="1:23" ht="18.75" x14ac:dyDescent="0.25">
      <c r="A11" s="251" t="s">
        <v>116</v>
      </c>
      <c r="C11" s="1" t="s">
        <v>117</v>
      </c>
      <c r="E11" s="1" t="s">
        <v>113</v>
      </c>
      <c r="G11" s="675">
        <v>10</v>
      </c>
      <c r="I11" s="252">
        <v>383686</v>
      </c>
      <c r="K11" s="650" t="s">
        <v>113</v>
      </c>
      <c r="M11" s="253">
        <v>383686</v>
      </c>
      <c r="O11" s="254">
        <v>3101878268</v>
      </c>
      <c r="Q11" s="650" t="s">
        <v>113</v>
      </c>
      <c r="S11" s="255">
        <v>3101878268</v>
      </c>
    </row>
    <row r="12" spans="1:23" ht="18.75" x14ac:dyDescent="0.25">
      <c r="A12" s="256" t="s">
        <v>118</v>
      </c>
      <c r="C12" s="1" t="s">
        <v>117</v>
      </c>
      <c r="E12" s="1" t="s">
        <v>113</v>
      </c>
      <c r="G12" s="675">
        <v>10</v>
      </c>
      <c r="I12" s="257">
        <v>20577</v>
      </c>
      <c r="K12" s="650" t="s">
        <v>113</v>
      </c>
      <c r="M12" s="258">
        <v>20577</v>
      </c>
      <c r="O12" s="259">
        <v>16596959</v>
      </c>
      <c r="Q12" s="650" t="s">
        <v>113</v>
      </c>
      <c r="S12" s="260">
        <v>16596959</v>
      </c>
      <c r="W12" s="650" t="s">
        <v>113</v>
      </c>
    </row>
    <row r="13" spans="1:23" ht="18.75" x14ac:dyDescent="0.25">
      <c r="A13" s="261" t="s">
        <v>119</v>
      </c>
      <c r="C13" s="1" t="s">
        <v>117</v>
      </c>
      <c r="E13" s="1" t="s">
        <v>113</v>
      </c>
      <c r="G13" s="675">
        <v>10</v>
      </c>
      <c r="I13" s="262">
        <v>62466467</v>
      </c>
      <c r="K13" s="650" t="s">
        <v>113</v>
      </c>
      <c r="M13" s="263">
        <v>62466467</v>
      </c>
      <c r="O13" s="264">
        <v>111964813</v>
      </c>
      <c r="Q13" s="650" t="s">
        <v>113</v>
      </c>
      <c r="S13" s="265">
        <v>111964813</v>
      </c>
    </row>
    <row r="14" spans="1:23" ht="18.75" x14ac:dyDescent="0.25">
      <c r="A14" s="266" t="s">
        <v>39</v>
      </c>
      <c r="C14" s="1" t="s">
        <v>120</v>
      </c>
      <c r="E14" s="1" t="s">
        <v>42</v>
      </c>
      <c r="G14" s="1" t="s">
        <v>43</v>
      </c>
      <c r="I14" s="267">
        <v>29130411</v>
      </c>
      <c r="K14" s="650" t="s">
        <v>113</v>
      </c>
      <c r="M14" s="268">
        <v>29130411</v>
      </c>
      <c r="O14" s="269">
        <v>59127781</v>
      </c>
      <c r="Q14" s="650" t="s">
        <v>113</v>
      </c>
      <c r="S14" s="270">
        <v>59127781</v>
      </c>
    </row>
    <row r="15" spans="1:23" ht="18.75" x14ac:dyDescent="0.25">
      <c r="A15" s="271" t="s">
        <v>44</v>
      </c>
      <c r="C15" s="1" t="s">
        <v>121</v>
      </c>
      <c r="E15" s="1" t="s">
        <v>46</v>
      </c>
      <c r="G15" s="1" t="s">
        <v>43</v>
      </c>
      <c r="I15" s="272">
        <v>241572329</v>
      </c>
      <c r="K15" s="650" t="s">
        <v>113</v>
      </c>
      <c r="M15" s="273">
        <v>241572329</v>
      </c>
      <c r="O15" s="274">
        <v>1969740324</v>
      </c>
      <c r="Q15" s="650" t="s">
        <v>113</v>
      </c>
      <c r="S15" s="275">
        <v>1969740324</v>
      </c>
    </row>
    <row r="16" spans="1:23" ht="18.75" x14ac:dyDescent="0.25">
      <c r="A16" s="276" t="s">
        <v>47</v>
      </c>
      <c r="C16" s="1" t="s">
        <v>122</v>
      </c>
      <c r="E16" s="1" t="s">
        <v>49</v>
      </c>
      <c r="G16" s="1" t="s">
        <v>43</v>
      </c>
      <c r="I16" s="277">
        <v>73678347</v>
      </c>
      <c r="K16" s="650" t="s">
        <v>113</v>
      </c>
      <c r="M16" s="278">
        <v>73678347</v>
      </c>
      <c r="O16" s="279">
        <v>156004759</v>
      </c>
      <c r="Q16" s="650" t="s">
        <v>113</v>
      </c>
      <c r="S16" s="280">
        <v>156004759</v>
      </c>
    </row>
    <row r="17" spans="1:19" ht="18.75" x14ac:dyDescent="0.25">
      <c r="A17" s="281" t="s">
        <v>50</v>
      </c>
      <c r="C17" s="1" t="s">
        <v>123</v>
      </c>
      <c r="E17" s="1" t="s">
        <v>53</v>
      </c>
      <c r="G17" s="1" t="s">
        <v>43</v>
      </c>
      <c r="I17" s="282">
        <v>286703383</v>
      </c>
      <c r="K17" s="650" t="s">
        <v>113</v>
      </c>
      <c r="M17" s="283">
        <v>286703383</v>
      </c>
      <c r="O17" s="284">
        <v>584762315</v>
      </c>
      <c r="Q17" s="650" t="s">
        <v>113</v>
      </c>
      <c r="S17" s="285">
        <v>584762315</v>
      </c>
    </row>
    <row r="18" spans="1:19" ht="18.75" x14ac:dyDescent="0.25">
      <c r="A18" s="286" t="s">
        <v>54</v>
      </c>
      <c r="C18" s="1" t="s">
        <v>124</v>
      </c>
      <c r="E18" s="1" t="s">
        <v>56</v>
      </c>
      <c r="G18" s="1" t="s">
        <v>43</v>
      </c>
      <c r="I18" s="287">
        <v>282079726</v>
      </c>
      <c r="K18" s="650" t="s">
        <v>113</v>
      </c>
      <c r="M18" s="288">
        <v>282079726</v>
      </c>
      <c r="O18" s="289">
        <v>2297724657</v>
      </c>
      <c r="Q18" s="650" t="s">
        <v>113</v>
      </c>
      <c r="S18" s="290">
        <v>2297724657</v>
      </c>
    </row>
    <row r="19" spans="1:19" ht="18.75" x14ac:dyDescent="0.25">
      <c r="A19" s="291" t="s">
        <v>57</v>
      </c>
      <c r="C19" s="1" t="s">
        <v>125</v>
      </c>
      <c r="E19" s="1" t="s">
        <v>59</v>
      </c>
      <c r="G19" s="1" t="s">
        <v>60</v>
      </c>
      <c r="I19" s="292">
        <v>304380933</v>
      </c>
      <c r="K19" s="650" t="s">
        <v>113</v>
      </c>
      <c r="M19" s="293">
        <v>304380933</v>
      </c>
      <c r="O19" s="294">
        <v>2529954884</v>
      </c>
      <c r="Q19" s="650" t="s">
        <v>113</v>
      </c>
      <c r="S19" s="295">
        <v>2529954884</v>
      </c>
    </row>
    <row r="20" spans="1:19" ht="18.75" x14ac:dyDescent="0.25">
      <c r="A20" s="296" t="s">
        <v>126</v>
      </c>
      <c r="C20" s="1" t="s">
        <v>127</v>
      </c>
      <c r="E20" s="1" t="s">
        <v>128</v>
      </c>
      <c r="G20" s="1" t="s">
        <v>43</v>
      </c>
      <c r="K20" s="650" t="s">
        <v>113</v>
      </c>
      <c r="N20" s="1"/>
      <c r="O20" s="297">
        <v>12138298</v>
      </c>
      <c r="Q20" s="650" t="s">
        <v>113</v>
      </c>
      <c r="S20" s="298">
        <v>12138298</v>
      </c>
    </row>
    <row r="21" spans="1:19" ht="19.5" thickBot="1" x14ac:dyDescent="0.3">
      <c r="A21" s="299" t="s">
        <v>18</v>
      </c>
      <c r="I21" s="300">
        <f>SUM(I9:$I$20)</f>
        <v>1639138607</v>
      </c>
      <c r="K21" s="653" t="s">
        <v>113</v>
      </c>
      <c r="M21" s="301">
        <f>SUM(M9:$M$20)</f>
        <v>1639138607</v>
      </c>
      <c r="O21" s="302">
        <f>SUM(O9:$O$20)</f>
        <v>13760639778</v>
      </c>
      <c r="Q21" s="653" t="s">
        <v>113</v>
      </c>
      <c r="S21" s="303">
        <f>SUM(S9:$S$20)</f>
        <v>13760639778</v>
      </c>
    </row>
    <row r="22" spans="1:19" ht="19.5" thickTop="1" x14ac:dyDescent="0.25">
      <c r="I22" s="304"/>
      <c r="K22" s="305"/>
      <c r="M22" s="306"/>
      <c r="O22" s="307"/>
      <c r="Q22" s="308"/>
      <c r="S22" s="309"/>
    </row>
  </sheetData>
  <sheetProtection algorithmName="SHA-512" hashValue="2x0mSsiXSKj8384MFcZ4dP7N+PjySkQZKnRxXTSfnAs0v6B2P7AsJz0sH35F95OVD3ts3sj1o35ldxSSMtf3VQ==" saltValue="dmWqUEQRGvPk2HLeRsyW2A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view="pageBreakPreview" topLeftCell="A4" zoomScale="60" zoomScaleNormal="100" workbookViewId="0">
      <selection activeCell="AC14" sqref="AC14"/>
    </sheetView>
  </sheetViews>
  <sheetFormatPr defaultRowHeight="15" x14ac:dyDescent="0.25"/>
  <cols>
    <col min="1" max="1" width="29.85546875" bestFit="1" customWidth="1"/>
    <col min="2" max="2" width="1.42578125" customWidth="1"/>
    <col min="3" max="3" width="16.140625" bestFit="1" customWidth="1"/>
    <col min="4" max="4" width="1.42578125" customWidth="1"/>
    <col min="5" max="5" width="21.5703125" bestFit="1" customWidth="1"/>
    <col min="6" max="6" width="1.42578125" customWidth="1"/>
    <col min="7" max="7" width="21.5703125" bestFit="1" customWidth="1"/>
    <col min="8" max="8" width="1.42578125" customWidth="1"/>
    <col min="9" max="9" width="20.140625" bestFit="1" customWidth="1"/>
    <col min="10" max="10" width="1.42578125" customWidth="1"/>
    <col min="11" max="11" width="19" bestFit="1" customWidth="1"/>
    <col min="12" max="12" width="1.42578125" customWidth="1"/>
    <col min="13" max="13" width="24.42578125" bestFit="1" customWidth="1"/>
    <col min="14" max="14" width="1.42578125" customWidth="1"/>
    <col min="15" max="15" width="24.42578125" bestFit="1" customWidth="1"/>
    <col min="16" max="16" width="1.42578125" customWidth="1"/>
    <col min="17" max="17" width="21.28515625" bestFit="1" customWidth="1"/>
  </cols>
  <sheetData>
    <row r="1" spans="1:17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17" ht="20.100000000000001" customHeight="1" x14ac:dyDescent="0.25">
      <c r="A2" s="770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1:17" ht="20.100000000000001" customHeight="1" x14ac:dyDescent="0.25">
      <c r="A3" s="771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</row>
    <row r="5" spans="1:17" ht="21" x14ac:dyDescent="0.25">
      <c r="A5" s="772" t="s">
        <v>129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</row>
    <row r="7" spans="1:17" ht="21" x14ac:dyDescent="0.25">
      <c r="C7" s="773" t="s">
        <v>101</v>
      </c>
      <c r="D7" s="697"/>
      <c r="E7" s="697"/>
      <c r="F7" s="697"/>
      <c r="G7" s="697"/>
      <c r="H7" s="697"/>
      <c r="I7" s="697"/>
      <c r="K7" s="774" t="s">
        <v>6</v>
      </c>
      <c r="L7" s="697"/>
      <c r="M7" s="697"/>
      <c r="N7" s="697"/>
      <c r="O7" s="697"/>
      <c r="P7" s="697"/>
      <c r="Q7" s="697"/>
    </row>
    <row r="8" spans="1:17" ht="42" x14ac:dyDescent="0.25">
      <c r="A8" s="310" t="s">
        <v>89</v>
      </c>
      <c r="C8" s="311" t="s">
        <v>8</v>
      </c>
      <c r="E8" s="312" t="s">
        <v>10</v>
      </c>
      <c r="G8" s="313" t="s">
        <v>130</v>
      </c>
      <c r="I8" s="314" t="s">
        <v>131</v>
      </c>
      <c r="K8" s="315" t="s">
        <v>8</v>
      </c>
      <c r="M8" s="316" t="s">
        <v>10</v>
      </c>
      <c r="O8" s="317" t="s">
        <v>130</v>
      </c>
      <c r="Q8" s="318" t="s">
        <v>131</v>
      </c>
    </row>
    <row r="9" spans="1:17" ht="41.25" customHeight="1" x14ac:dyDescent="0.25">
      <c r="A9" s="319" t="s">
        <v>30</v>
      </c>
      <c r="C9" s="320">
        <v>500</v>
      </c>
      <c r="E9" s="321">
        <v>482150188</v>
      </c>
      <c r="G9" s="322">
        <v>499205748</v>
      </c>
      <c r="I9" s="323">
        <v>-17055560</v>
      </c>
      <c r="K9" s="324">
        <v>1000</v>
      </c>
      <c r="M9" s="325">
        <v>974293126</v>
      </c>
      <c r="O9" s="326">
        <v>998404246</v>
      </c>
      <c r="Q9" s="327">
        <v>-24111120</v>
      </c>
    </row>
    <row r="10" spans="1:17" ht="41.25" customHeight="1" x14ac:dyDescent="0.25">
      <c r="A10" s="328" t="s">
        <v>126</v>
      </c>
      <c r="C10" s="650" t="s">
        <v>113</v>
      </c>
      <c r="E10" s="650" t="s">
        <v>113</v>
      </c>
      <c r="G10" s="650" t="s">
        <v>113</v>
      </c>
      <c r="I10" s="650" t="s">
        <v>113</v>
      </c>
      <c r="J10" s="1"/>
      <c r="K10" s="329">
        <v>1000</v>
      </c>
      <c r="M10" s="330">
        <v>989781888</v>
      </c>
      <c r="O10" s="331">
        <v>1000006888</v>
      </c>
      <c r="Q10" s="332">
        <v>-10225000</v>
      </c>
    </row>
    <row r="11" spans="1:17" ht="41.25" customHeight="1" x14ac:dyDescent="0.25">
      <c r="A11" s="333" t="s">
        <v>44</v>
      </c>
      <c r="C11" s="650" t="s">
        <v>113</v>
      </c>
      <c r="E11" s="650" t="s">
        <v>113</v>
      </c>
      <c r="G11" s="650" t="s">
        <v>113</v>
      </c>
      <c r="I11" s="650" t="s">
        <v>113</v>
      </c>
      <c r="J11" s="1"/>
      <c r="K11" s="334">
        <v>1000</v>
      </c>
      <c r="M11" s="335">
        <v>677198676</v>
      </c>
      <c r="O11" s="336">
        <v>644460746</v>
      </c>
      <c r="Q11" s="337">
        <v>32737930</v>
      </c>
    </row>
    <row r="12" spans="1:17" ht="41.25" customHeight="1" x14ac:dyDescent="0.25">
      <c r="A12" s="338" t="s">
        <v>47</v>
      </c>
      <c r="C12" s="650" t="s">
        <v>113</v>
      </c>
      <c r="E12" s="650" t="s">
        <v>113</v>
      </c>
      <c r="G12" s="650" t="s">
        <v>113</v>
      </c>
      <c r="I12" s="650" t="s">
        <v>113</v>
      </c>
      <c r="J12" s="1"/>
      <c r="K12" s="339">
        <v>500</v>
      </c>
      <c r="M12" s="340">
        <v>489644750</v>
      </c>
      <c r="O12" s="341">
        <v>500007250</v>
      </c>
      <c r="Q12" s="342">
        <v>-10362500</v>
      </c>
    </row>
    <row r="13" spans="1:17" ht="41.25" customHeight="1" x14ac:dyDescent="0.25">
      <c r="A13" s="343" t="s">
        <v>17</v>
      </c>
      <c r="C13" s="344">
        <v>57900000</v>
      </c>
      <c r="E13" s="345">
        <v>322599858253</v>
      </c>
      <c r="G13" s="346">
        <v>396189168202</v>
      </c>
      <c r="I13" s="347">
        <v>-73589309949</v>
      </c>
      <c r="K13" s="348">
        <v>2851189529</v>
      </c>
      <c r="M13" s="349">
        <v>20707771339347</v>
      </c>
      <c r="O13" s="350">
        <v>20811527414092</v>
      </c>
      <c r="Q13" s="351">
        <v>-103756074745</v>
      </c>
    </row>
    <row r="14" spans="1:17" ht="41.25" customHeight="1" x14ac:dyDescent="0.25">
      <c r="A14" s="352" t="s">
        <v>57</v>
      </c>
      <c r="C14" s="353">
        <v>1000</v>
      </c>
      <c r="E14" s="354">
        <v>918253784</v>
      </c>
      <c r="G14" s="355">
        <v>728804534</v>
      </c>
      <c r="I14" s="356">
        <v>189449250</v>
      </c>
      <c r="K14" s="357">
        <v>2000</v>
      </c>
      <c r="M14" s="358">
        <v>1731163997</v>
      </c>
      <c r="O14" s="359">
        <v>1457685496</v>
      </c>
      <c r="Q14" s="360">
        <v>273478501</v>
      </c>
    </row>
    <row r="15" spans="1:17" ht="31.5" customHeight="1" x14ac:dyDescent="0.25">
      <c r="A15" s="361" t="s">
        <v>18</v>
      </c>
      <c r="C15" s="673"/>
      <c r="E15" s="362">
        <f>SUM(E9:$E$14)</f>
        <v>324000262225</v>
      </c>
      <c r="G15" s="363">
        <f>SUM(G9:$G$14)</f>
        <v>397417178484</v>
      </c>
      <c r="I15" s="364">
        <f>SUM(I9:$I$14)</f>
        <v>-73416916259</v>
      </c>
      <c r="K15" s="674"/>
      <c r="M15" s="365">
        <f>SUM(M9:$M$14)</f>
        <v>20712633421784</v>
      </c>
      <c r="O15" s="366">
        <f>SUM(O9:$O$14)</f>
        <v>20816127978718</v>
      </c>
      <c r="Q15" s="367">
        <f>SUM(Q9:$Q$14)</f>
        <v>-103494556934</v>
      </c>
    </row>
    <row r="16" spans="1:17" ht="18.75" x14ac:dyDescent="0.25">
      <c r="C16" s="671"/>
      <c r="E16" s="368"/>
      <c r="G16" s="369"/>
      <c r="I16" s="370"/>
      <c r="K16" s="672"/>
      <c r="M16" s="371"/>
      <c r="O16" s="372"/>
      <c r="Q16" s="373"/>
    </row>
    <row r="18" spans="1:17" ht="18.75" x14ac:dyDescent="0.25">
      <c r="A18" s="767" t="s">
        <v>132</v>
      </c>
      <c r="B18" s="768"/>
      <c r="C18" s="768"/>
      <c r="D18" s="768"/>
      <c r="E18" s="768"/>
      <c r="F18" s="768"/>
      <c r="G18" s="768"/>
      <c r="H18" s="768"/>
      <c r="I18" s="768"/>
      <c r="J18" s="768"/>
      <c r="K18" s="768"/>
      <c r="L18" s="768"/>
      <c r="M18" s="768"/>
      <c r="N18" s="768"/>
      <c r="O18" s="768"/>
      <c r="P18" s="768"/>
      <c r="Q18" s="769"/>
    </row>
  </sheetData>
  <sheetProtection algorithmName="SHA-512" hashValue="2MOIFvE9iFlendycrURuEMhkPTQ/kmFVuT/IR+ScPoDvUMrn0trFfRVEyleJq44VHo3+mA+E2OY8F4iw/wLJlA==" saltValue="KU1cVtFFm2FJIVDbvRHBnQ==" spinCount="100000" sheet="1" objects="1" scenarios="1"/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W28" sqref="W28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24.140625" bestFit="1" customWidth="1"/>
    <col min="6" max="6" width="1.42578125" customWidth="1"/>
    <col min="7" max="7" width="24.42578125" bestFit="1" customWidth="1"/>
    <col min="8" max="8" width="1.42578125" customWidth="1"/>
    <col min="9" max="9" width="24" bestFit="1" customWidth="1"/>
    <col min="10" max="10" width="1.42578125" customWidth="1"/>
    <col min="11" max="11" width="18.7109375" bestFit="1" customWidth="1"/>
    <col min="12" max="12" width="1.42578125" customWidth="1"/>
    <col min="13" max="13" width="24.140625" bestFit="1" customWidth="1"/>
    <col min="14" max="14" width="1.42578125" customWidth="1"/>
    <col min="15" max="15" width="24" bestFit="1" customWidth="1"/>
    <col min="16" max="16" width="1.42578125" customWidth="1"/>
    <col min="17" max="17" width="24" bestFit="1" customWidth="1"/>
  </cols>
  <sheetData>
    <row r="1" spans="1:17" ht="20.100000000000001" customHeight="1" x14ac:dyDescent="0.25">
      <c r="A1" s="712" t="s">
        <v>151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17" ht="20.100000000000001" customHeight="1" x14ac:dyDescent="0.25">
      <c r="A2" s="776" t="s">
        <v>87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</row>
    <row r="3" spans="1:17" ht="20.100000000000001" customHeight="1" x14ac:dyDescent="0.25">
      <c r="A3" s="777" t="s">
        <v>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</row>
    <row r="5" spans="1:17" ht="21" x14ac:dyDescent="0.25">
      <c r="A5" s="778" t="s">
        <v>133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</row>
    <row r="7" spans="1:17" ht="21" x14ac:dyDescent="0.25">
      <c r="C7" s="779" t="s">
        <v>101</v>
      </c>
      <c r="D7" s="697"/>
      <c r="E7" s="697"/>
      <c r="F7" s="697"/>
      <c r="G7" s="697"/>
      <c r="H7" s="697"/>
      <c r="I7" s="697"/>
      <c r="K7" s="780" t="s">
        <v>6</v>
      </c>
      <c r="L7" s="697"/>
      <c r="M7" s="697"/>
      <c r="N7" s="697"/>
      <c r="O7" s="697"/>
      <c r="P7" s="697"/>
      <c r="Q7" s="697"/>
    </row>
    <row r="8" spans="1:17" ht="42" x14ac:dyDescent="0.25">
      <c r="A8" s="374" t="s">
        <v>89</v>
      </c>
      <c r="C8" s="375" t="s">
        <v>8</v>
      </c>
      <c r="E8" s="376" t="s">
        <v>10</v>
      </c>
      <c r="G8" s="377" t="s">
        <v>130</v>
      </c>
      <c r="I8" s="378" t="s">
        <v>134</v>
      </c>
      <c r="K8" s="379" t="s">
        <v>8</v>
      </c>
      <c r="M8" s="380" t="s">
        <v>10</v>
      </c>
      <c r="O8" s="381" t="s">
        <v>130</v>
      </c>
      <c r="Q8" s="382" t="s">
        <v>134</v>
      </c>
    </row>
    <row r="9" spans="1:17" ht="45" customHeight="1" x14ac:dyDescent="0.25">
      <c r="A9" s="383" t="s">
        <v>16</v>
      </c>
      <c r="C9" s="384">
        <v>8000000</v>
      </c>
      <c r="E9" s="385">
        <v>80640877000</v>
      </c>
      <c r="G9" s="386">
        <v>80640877000</v>
      </c>
      <c r="I9" s="387">
        <v>0</v>
      </c>
      <c r="K9" s="388">
        <v>8000000</v>
      </c>
      <c r="M9" s="389">
        <v>80640877000</v>
      </c>
      <c r="O9" s="390">
        <v>80455082500</v>
      </c>
      <c r="Q9" s="391">
        <v>185794500</v>
      </c>
    </row>
    <row r="10" spans="1:17" ht="45" customHeight="1" x14ac:dyDescent="0.25">
      <c r="A10" s="392" t="s">
        <v>30</v>
      </c>
      <c r="C10" s="393">
        <v>25420</v>
      </c>
      <c r="E10" s="394">
        <v>24512515532</v>
      </c>
      <c r="G10" s="395">
        <v>25013134320</v>
      </c>
      <c r="I10" s="396">
        <v>-500618788</v>
      </c>
      <c r="K10" s="397">
        <v>25420</v>
      </c>
      <c r="M10" s="398">
        <v>24512515532</v>
      </c>
      <c r="O10" s="399">
        <v>25397404667</v>
      </c>
      <c r="Q10" s="400">
        <v>-884889135</v>
      </c>
    </row>
    <row r="11" spans="1:17" ht="45" customHeight="1" x14ac:dyDescent="0.25">
      <c r="A11" s="401" t="s">
        <v>36</v>
      </c>
      <c r="C11" s="402">
        <v>2100</v>
      </c>
      <c r="E11" s="403">
        <v>2098477500</v>
      </c>
      <c r="G11" s="404">
        <v>2098477500</v>
      </c>
      <c r="I11" s="650" t="s">
        <v>113</v>
      </c>
      <c r="K11" s="405">
        <v>2100</v>
      </c>
      <c r="M11" s="406">
        <v>2098477500</v>
      </c>
      <c r="O11" s="407">
        <v>2098477500</v>
      </c>
      <c r="Q11" s="650" t="s">
        <v>113</v>
      </c>
    </row>
    <row r="12" spans="1:17" ht="45" customHeight="1" x14ac:dyDescent="0.25">
      <c r="A12" s="408" t="s">
        <v>39</v>
      </c>
      <c r="C12" s="409">
        <v>2000</v>
      </c>
      <c r="E12" s="410">
        <v>2038521000</v>
      </c>
      <c r="G12" s="411">
        <v>1998550000</v>
      </c>
      <c r="I12" s="412">
        <v>39971000</v>
      </c>
      <c r="K12" s="413">
        <v>2000</v>
      </c>
      <c r="M12" s="414">
        <v>2038521000</v>
      </c>
      <c r="O12" s="415">
        <v>1963922812</v>
      </c>
      <c r="Q12" s="416">
        <v>74598188</v>
      </c>
    </row>
    <row r="13" spans="1:17" ht="45" customHeight="1" x14ac:dyDescent="0.25">
      <c r="A13" s="417" t="s">
        <v>44</v>
      </c>
      <c r="C13" s="418">
        <v>17000</v>
      </c>
      <c r="E13" s="419">
        <v>16987505123</v>
      </c>
      <c r="G13" s="420">
        <v>16851773600</v>
      </c>
      <c r="I13" s="421">
        <v>135731523</v>
      </c>
      <c r="K13" s="422">
        <v>17000</v>
      </c>
      <c r="M13" s="423">
        <v>16987505123</v>
      </c>
      <c r="O13" s="424">
        <v>11293468936</v>
      </c>
      <c r="Q13" s="425">
        <v>5694036187</v>
      </c>
    </row>
    <row r="14" spans="1:17" ht="45" customHeight="1" x14ac:dyDescent="0.25">
      <c r="A14" s="426" t="s">
        <v>47</v>
      </c>
      <c r="C14" s="427">
        <v>5000</v>
      </c>
      <c r="E14" s="428">
        <v>5190234350</v>
      </c>
      <c r="G14" s="429">
        <v>5141769512</v>
      </c>
      <c r="I14" s="430">
        <v>48464838</v>
      </c>
      <c r="K14" s="431">
        <v>5000</v>
      </c>
      <c r="M14" s="432">
        <v>5190234350</v>
      </c>
      <c r="O14" s="433">
        <v>5003625000</v>
      </c>
      <c r="Q14" s="434">
        <v>186609350</v>
      </c>
    </row>
    <row r="15" spans="1:17" ht="45" customHeight="1" x14ac:dyDescent="0.25">
      <c r="A15" s="435" t="s">
        <v>50</v>
      </c>
      <c r="C15" s="436">
        <v>72810</v>
      </c>
      <c r="E15" s="437">
        <v>72757212750</v>
      </c>
      <c r="G15" s="438">
        <v>72858712750</v>
      </c>
      <c r="I15" s="439">
        <v>-101500000</v>
      </c>
      <c r="K15" s="440">
        <v>72810</v>
      </c>
      <c r="M15" s="441">
        <v>72757212750</v>
      </c>
      <c r="O15" s="442">
        <v>72809798039</v>
      </c>
      <c r="Q15" s="443">
        <v>-52585289</v>
      </c>
    </row>
    <row r="16" spans="1:17" ht="45" customHeight="1" x14ac:dyDescent="0.25">
      <c r="A16" s="444" t="s">
        <v>54</v>
      </c>
      <c r="C16" s="445">
        <v>19000</v>
      </c>
      <c r="E16" s="446">
        <v>18986225000</v>
      </c>
      <c r="G16" s="447">
        <v>18986225000</v>
      </c>
      <c r="I16" s="650" t="s">
        <v>113</v>
      </c>
      <c r="K16" s="448">
        <v>19000</v>
      </c>
      <c r="M16" s="449">
        <v>18986225000</v>
      </c>
      <c r="O16" s="450">
        <v>18986225000</v>
      </c>
      <c r="Q16" s="650" t="s">
        <v>113</v>
      </c>
    </row>
    <row r="17" spans="1:17" ht="45" customHeight="1" x14ac:dyDescent="0.25">
      <c r="A17" s="451" t="s">
        <v>17</v>
      </c>
      <c r="C17" s="452">
        <v>2415683539</v>
      </c>
      <c r="E17" s="453">
        <v>14458947240867</v>
      </c>
      <c r="G17" s="454">
        <v>11631034458486</v>
      </c>
      <c r="I17" s="455">
        <v>2827912782381</v>
      </c>
      <c r="K17" s="456">
        <v>2415683539</v>
      </c>
      <c r="M17" s="457">
        <v>14458947240867</v>
      </c>
      <c r="O17" s="458">
        <v>16510413184603</v>
      </c>
      <c r="Q17" s="459">
        <v>-2051465943736</v>
      </c>
    </row>
    <row r="18" spans="1:17" ht="45" customHeight="1" x14ac:dyDescent="0.25">
      <c r="A18" s="460" t="s">
        <v>57</v>
      </c>
      <c r="C18" s="461">
        <v>19500</v>
      </c>
      <c r="E18" s="462">
        <v>17905948768</v>
      </c>
      <c r="G18" s="463">
        <v>17198507036</v>
      </c>
      <c r="I18" s="464">
        <v>707441732</v>
      </c>
      <c r="K18" s="465">
        <v>19500</v>
      </c>
      <c r="M18" s="466">
        <v>17905948768</v>
      </c>
      <c r="O18" s="467">
        <v>14224679626</v>
      </c>
      <c r="Q18" s="468">
        <v>3681269142</v>
      </c>
    </row>
    <row r="19" spans="1:17" ht="18.75" x14ac:dyDescent="0.25">
      <c r="A19" s="469" t="s">
        <v>18</v>
      </c>
      <c r="C19" s="655"/>
      <c r="E19" s="470">
        <f>SUM(E9:$E$18)</f>
        <v>14700064757890</v>
      </c>
      <c r="G19" s="471">
        <f>SUM(G9:$G$18)</f>
        <v>11871822485204</v>
      </c>
      <c r="I19" s="472">
        <f>SUM(I9:$I$18)</f>
        <v>2828242272686</v>
      </c>
      <c r="K19" s="670"/>
      <c r="M19" s="473">
        <f>SUM(M9:$M$18)</f>
        <v>14700064757890</v>
      </c>
      <c r="O19" s="474">
        <f>SUM(O9:$O$18)</f>
        <v>16742645868683</v>
      </c>
      <c r="Q19" s="475">
        <f>SUM(Q9:$Q$18)</f>
        <v>-2042581110793</v>
      </c>
    </row>
    <row r="20" spans="1:17" ht="18.75" x14ac:dyDescent="0.25">
      <c r="C20" s="654"/>
      <c r="E20" s="476"/>
      <c r="G20" s="477"/>
      <c r="I20" s="478"/>
      <c r="K20" s="669"/>
      <c r="M20" s="479"/>
      <c r="O20" s="480"/>
      <c r="Q20" s="481"/>
    </row>
    <row r="22" spans="1:17" ht="18.75" x14ac:dyDescent="0.25">
      <c r="A22" s="775" t="s">
        <v>132</v>
      </c>
      <c r="B22" s="768"/>
      <c r="C22" s="768"/>
      <c r="D22" s="768"/>
      <c r="E22" s="768"/>
      <c r="F22" s="768"/>
      <c r="G22" s="768"/>
      <c r="H22" s="768"/>
      <c r="I22" s="768"/>
      <c r="J22" s="768"/>
      <c r="K22" s="768"/>
      <c r="L22" s="768"/>
      <c r="M22" s="768"/>
      <c r="N22" s="768"/>
      <c r="O22" s="768"/>
      <c r="P22" s="768"/>
      <c r="Q22" s="769"/>
    </row>
  </sheetData>
  <sheetProtection algorithmName="SHA-512" hashValue="eFejrlygMfwsrkObezQf9ETr9euCsBxnCLeJ5sOlHbRCmafu9KeDMd7c3J4VfXUFWSjuq8xZ60BI81oE9ETSgg==" saltValue="2LAMk6NOG4dELJPeaEySxw==" spinCount="100000" sheet="1" objects="1" scenario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2022-11-26T05:22:20Z</dcterms:created>
  <dcterms:modified xsi:type="dcterms:W3CDTF">2022-11-27T10:39:43Z</dcterms:modified>
</cp:coreProperties>
</file>