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Tibfs01\006-md\001-Fund\001-Sabad\صندوق و سبد\افشای پرتفوی برای سازمان\بازارگردانی مس\1401\دی 1401\"/>
    </mc:Choice>
  </mc:AlternateContent>
  <bookViews>
    <workbookView xWindow="0" yWindow="0" windowWidth="28800" windowHeight="12330"/>
  </bookViews>
  <sheets>
    <sheet name="0" sheetId="1" r:id="rId1"/>
    <sheet name="1" sheetId="2" r:id="rId2"/>
    <sheet name="2" sheetId="4" r:id="rId3"/>
    <sheet name="3" sheetId="6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</sheets>
  <definedNames>
    <definedName name="_xlnm.Print_Area" localSheetId="0">'0'!$A$1:$J$24</definedName>
    <definedName name="_xlnm.Print_Area" localSheetId="1">'1'!$A$1:$W$14</definedName>
  </definedNames>
  <calcPr calcId="162913"/>
</workbook>
</file>

<file path=xl/calcChain.xml><?xml version="1.0" encoding="utf-8"?>
<calcChain xmlns="http://schemas.openxmlformats.org/spreadsheetml/2006/main">
  <c r="O23" i="14" l="1"/>
  <c r="Q23" i="14"/>
  <c r="G23" i="14"/>
  <c r="Q19" i="12"/>
  <c r="M19" i="12"/>
  <c r="I9" i="8"/>
  <c r="I10" i="8"/>
  <c r="I8" i="8"/>
  <c r="G9" i="8"/>
  <c r="G10" i="8"/>
  <c r="G8" i="8"/>
  <c r="S10" i="6"/>
  <c r="S11" i="6"/>
  <c r="S12" i="6"/>
  <c r="S9" i="6"/>
  <c r="AG13" i="4"/>
  <c r="AG15" i="4"/>
  <c r="AG16" i="4"/>
  <c r="AG17" i="4"/>
  <c r="AG19" i="4"/>
  <c r="AG20" i="4"/>
  <c r="AG21" i="4"/>
  <c r="AG22" i="4"/>
  <c r="A1" i="2"/>
  <c r="A1" i="4" s="1"/>
  <c r="A1" i="6" s="1"/>
  <c r="A1" i="8" s="1"/>
  <c r="A1" i="9" s="1"/>
  <c r="A1" i="10" s="1"/>
  <c r="A1" i="11" s="1"/>
  <c r="A1" i="12" s="1"/>
  <c r="A1" i="13" s="1"/>
  <c r="A1" i="14" s="1"/>
  <c r="A1" i="15" s="1"/>
  <c r="W12" i="2"/>
  <c r="W11" i="2"/>
  <c r="W13" i="2" s="1"/>
  <c r="I12" i="15" l="1"/>
  <c r="E12" i="15"/>
  <c r="M23" i="14"/>
  <c r="K23" i="14"/>
  <c r="I23" i="14"/>
  <c r="E23" i="14"/>
  <c r="C23" i="14"/>
  <c r="S11" i="13"/>
  <c r="Q11" i="13"/>
  <c r="O11" i="13"/>
  <c r="M11" i="13"/>
  <c r="K11" i="13"/>
  <c r="I11" i="13"/>
  <c r="G11" i="13"/>
  <c r="E11" i="13"/>
  <c r="O19" i="12"/>
  <c r="I19" i="12"/>
  <c r="G19" i="12"/>
  <c r="E19" i="12"/>
  <c r="Q20" i="11"/>
  <c r="O20" i="11"/>
  <c r="M20" i="11"/>
  <c r="I20" i="11"/>
  <c r="G20" i="11"/>
  <c r="E20" i="11"/>
  <c r="S26" i="10"/>
  <c r="O26" i="10"/>
  <c r="M26" i="10"/>
  <c r="I26" i="10"/>
  <c r="S10" i="9"/>
  <c r="O10" i="9"/>
  <c r="E11" i="8"/>
  <c r="G11" i="8"/>
  <c r="S14" i="6"/>
  <c r="Q14" i="6"/>
  <c r="O14" i="6"/>
  <c r="M14" i="6"/>
  <c r="K14" i="6"/>
  <c r="AG23" i="4"/>
  <c r="AE23" i="4"/>
  <c r="AC23" i="4"/>
  <c r="W23" i="4"/>
  <c r="T23" i="4"/>
  <c r="Q23" i="4"/>
  <c r="O23" i="4"/>
  <c r="U13" i="2"/>
  <c r="S13" i="2"/>
  <c r="M13" i="2"/>
  <c r="J13" i="2"/>
  <c r="G13" i="2"/>
  <c r="E13" i="2"/>
  <c r="U10" i="13" l="1"/>
  <c r="U9" i="13"/>
  <c r="U11" i="13" s="1"/>
  <c r="K9" i="15"/>
  <c r="K10" i="15"/>
  <c r="K11" i="15"/>
  <c r="G10" i="15"/>
  <c r="G9" i="15"/>
  <c r="I11" i="8"/>
  <c r="K12" i="15" l="1"/>
  <c r="G12" i="15"/>
</calcChain>
</file>

<file path=xl/sharedStrings.xml><?xml version="1.0" encoding="utf-8"?>
<sst xmlns="http://schemas.openxmlformats.org/spreadsheetml/2006/main" count="561" uniqueCount="169">
  <si>
    <t>‫صورت وضعیت پورتفوی</t>
  </si>
  <si>
    <t>‫برای ماه منتهی به 1401/10/30</t>
  </si>
  <si>
    <t>‫1- سرمایه گذاری ها</t>
  </si>
  <si>
    <t>‫1-1- سرمایه گذاری در سهام و حق تقدم سهام</t>
  </si>
  <si>
    <t>‫1401/09/30</t>
  </si>
  <si>
    <t>‫تغییرات طی دوره</t>
  </si>
  <si>
    <t>‫1401/10/30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</si>
  <si>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</si>
  <si>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</si>
  <si>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</si>
  <si>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</si>
  <si>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</si>
  <si>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</si>
  <si>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</si>
  <si>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</si>
  <si>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</si>
  <si>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‫سپاس-سهام ETF</t>
  </si>
  <si>
    <t>‫ملي مس</t>
  </si>
  <si>
    <t>‫جمع</t>
  </si>
  <si>
    <t>‫نام سهام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</si>
  <si>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</si>
  <si>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</si>
  <si>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</si>
  <si>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</si>
  <si>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</si>
  <si>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</si>
  <si>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</si>
  <si>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</si>
  <si>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</si>
  <si>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‫اجاره تابان تمدن14021206</t>
  </si>
  <si>
    <t>‫بلی</t>
  </si>
  <si>
    <t>‫فرابورس</t>
  </si>
  <si>
    <t>‫1398/12/06</t>
  </si>
  <si>
    <t>‫1402/12/06</t>
  </si>
  <si>
    <t>‫18</t>
  </si>
  <si>
    <t>‫اجاره ريل پردازسير021212</t>
  </si>
  <si>
    <t>‫1397/12/12</t>
  </si>
  <si>
    <t>‫1402/12/12</t>
  </si>
  <si>
    <t>‫16</t>
  </si>
  <si>
    <t>‫صكوك اجاره فارس307- 3ماهه18%</t>
  </si>
  <si>
    <t>‫بورس</t>
  </si>
  <si>
    <t>‫1399/07/13</t>
  </si>
  <si>
    <t>‫1403/07/13</t>
  </si>
  <si>
    <t>‫صكوك اجاره پارسيان-6ماهه16%</t>
  </si>
  <si>
    <t>‫1399/06/10</t>
  </si>
  <si>
    <t>‫1403/06/10</t>
  </si>
  <si>
    <t>‫صكوك مرابحه بهمن404-3ماهه 18%</t>
  </si>
  <si>
    <t>‫1400/04/13</t>
  </si>
  <si>
    <t>‫1404/04/13</t>
  </si>
  <si>
    <t>‫صكوك مرابحه سايپا412-3ماهه 16%</t>
  </si>
  <si>
    <t>‫1397/12/20</t>
  </si>
  <si>
    <t>‫1401/12/20</t>
  </si>
  <si>
    <t>‫مرابحه عام دولت110-ش.خ040401</t>
  </si>
  <si>
    <t>‫1401/06/01</t>
  </si>
  <si>
    <t>‫1404/04/01</t>
  </si>
  <si>
    <t>‫مرابحه عام دولت2-ش.خ تمدن0212</t>
  </si>
  <si>
    <t>‫1398/12/25</t>
  </si>
  <si>
    <t>‫1402/12/25</t>
  </si>
  <si>
    <t>‫مرابحه عام دولت63-ش.خ0309</t>
  </si>
  <si>
    <t>‫1399/09/26</t>
  </si>
  <si>
    <t>‫1403/09/26</t>
  </si>
  <si>
    <t>‫مرابحه عام دولت89-ش.خ041120</t>
  </si>
  <si>
    <t>‫1400/05/20</t>
  </si>
  <si>
    <t>‫1404/11/20</t>
  </si>
  <si>
    <t>‫مشاركت ش اصفهان112-3ماهه18%</t>
  </si>
  <si>
    <t>‫خیر</t>
  </si>
  <si>
    <t>‫1397/12/28</t>
  </si>
  <si>
    <t>‫1401/12/28</t>
  </si>
  <si>
    <t>‫مشاركت شهرداري كرج-3ماهه18%</t>
  </si>
  <si>
    <t>‫1397/12/27</t>
  </si>
  <si>
    <t>‫1401/12/27</t>
  </si>
  <si>
    <t>‫منفعت دولت8-ش.خاص تمدن0205</t>
  </si>
  <si>
    <t>‫1398/11/05</t>
  </si>
  <si>
    <t>‫1402/05/05</t>
  </si>
  <si>
    <t>‫17.9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</si>
  <si>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</si>
  <si>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</si>
  <si>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</si>
  <si>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</si>
  <si>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</si>
  <si>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</si>
  <si>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</si>
  <si>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</si>
  <si>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</si>
  <si>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</si>
  <si>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تجارت</t>
  </si>
  <si>
    <t>‫104456340</t>
  </si>
  <si>
    <t>‫کوتاه مدت</t>
  </si>
  <si>
    <t>‫1398/07/01</t>
  </si>
  <si>
    <t>‫0</t>
  </si>
  <si>
    <t>‫سپرده بانکی نزد بانک توسعه صادرات</t>
  </si>
  <si>
    <t>‫0200051451001</t>
  </si>
  <si>
    <t>‫1400/02/25</t>
  </si>
  <si>
    <t>‫سپرده بانکی نزد بانک شهر</t>
  </si>
  <si>
    <t>‫10020213</t>
  </si>
  <si>
    <t>‫جاري</t>
  </si>
  <si>
    <t>‫1396/06/01</t>
  </si>
  <si>
    <t>‫70020217</t>
  </si>
  <si>
    <t>‫1395/05/11</t>
  </si>
  <si>
    <t>‫سپرده بانکی نزد بانک پاسارگاد</t>
  </si>
  <si>
    <t>‫3088100146819221</t>
  </si>
  <si>
    <t>‫1399/12/28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</si>
  <si>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</si>
  <si>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</si>
  <si>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</si>
  <si>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</si>
  <si>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</si>
  <si>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</si>
  <si>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</si>
  <si>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</si>
  <si>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</si>
  <si>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</si>
  <si>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</si>
  <si>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</si>
  <si>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</si>
  <si>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</si>
  <si>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</si>
  <si>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</si>
  <si>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</si>
  <si>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</si>
  <si>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</si>
  <si>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</si>
  <si>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</si>
  <si>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‫1401/04/29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</si>
  <si>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</si>
  <si>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</si>
  <si>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</si>
  <si>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</si>
  <si>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‫1401/12/06</t>
  </si>
  <si>
    <t>‫1401/12/12</t>
  </si>
  <si>
    <t>‫1402/01/13</t>
  </si>
  <si>
    <t>‫1401/12/10</t>
  </si>
  <si>
    <t>‫كوتاه مدت-104456340-تجارت</t>
  </si>
  <si>
    <t>‫1401/10/01</t>
  </si>
  <si>
    <t>‫-</t>
  </si>
  <si>
    <t>‫كوتاه مدت-70020217-شهر</t>
  </si>
  <si>
    <t>‫1401/12/01</t>
  </si>
  <si>
    <t>‫1401/12/25</t>
  </si>
  <si>
    <t>‫1402/03/26</t>
  </si>
  <si>
    <t>‫1401/11/20</t>
  </si>
  <si>
    <t>‫1401/11/05</t>
  </si>
  <si>
    <t>‫كوتاه مدت-3088100146819221-پاسارگاد</t>
  </si>
  <si>
    <t>‫مرابحه عام دولت106-ش.خ020624</t>
  </si>
  <si>
    <t>‫1402/03/24</t>
  </si>
  <si>
    <t>‫1402/06/24</t>
  </si>
  <si>
    <t>‫سود(زیان) حاصل از فروش اوراق بهادار</t>
  </si>
  <si>
    <t>‫ارزش دفتری</t>
  </si>
  <si>
    <t>‫سود و زیان ناشی از فروش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</si>
  <si>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</si>
  <si>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</si>
  <si>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</si>
  <si>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</si>
  <si>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</si>
  <si>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</si>
  <si>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</si>
  <si>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</si>
  <si>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</si>
  <si>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</si>
  <si>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</si>
  <si>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</si>
  <si>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</si>
  <si>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</si>
  <si>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</si>
  <si>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</si>
  <si>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تجارت</t>
  </si>
  <si>
    <t>‫سپرده بانکی کوتاه مدت - شهر</t>
  </si>
  <si>
    <t>‫سپرده بانکی کوتاه مدت - پاسارگاد</t>
  </si>
  <si>
    <t>-</t>
  </si>
  <si>
    <t>صندوق سرمایه گذاری اختصاصی ‫بازارگردان صنعت مس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</si>
</sst>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"/>
    <numFmt numFmtId="166" formatCode="0.000000"/>
  </numFmts>
  <fonts count="906" x14ac:knownFonts="1">
    <font>
      <sz val="11"/>
      <color indexed="8"/>
      <name val="Calibri"/>
      <family val="2"/>
      <scheme val="minor"/>
    </font>
    <font>
      <sz val="12"/>
      <name val="B Nazanin"/>
      <charset val="178"/>
    </font>
    <font>
      <b/>
      <u/>
      <sz val="18"/>
      <name val="B Nazanin"/>
      <charset val="178"/>
    </font>
    <font>
      <b/>
      <u/>
      <sz val="18"/>
      <name val="B Nazanin"/>
      <charset val="178"/>
    </font>
    <font>
      <b/>
      <u/>
      <sz val="18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29">
    <xf numFmtId="0" fontId="0" fillId="0" borderId="0" xfId="0"/>
    <xf numFmtId="0" fontId="1" fillId="0" borderId="0" xfId="0" applyFont="1" applyAlignment="1">
      <alignment horizontal="center" vertical="center"/>
    </xf>
    <xf numFmtId="37" fontId="19" fillId="0" borderId="1" xfId="0" applyNumberFormat="1" applyFont="1" applyBorder="1" applyAlignment="1">
      <alignment horizontal="center" vertical="center"/>
    </xf>
    <xf numFmtId="37" fontId="20" fillId="0" borderId="1" xfId="0" applyNumberFormat="1" applyFont="1" applyBorder="1" applyAlignment="1">
      <alignment horizontal="center" vertical="center"/>
    </xf>
    <xf numFmtId="37" fontId="21" fillId="0" borderId="1" xfId="0" applyNumberFormat="1" applyFont="1" applyBorder="1" applyAlignment="1">
      <alignment horizontal="center" vertical="center"/>
    </xf>
    <xf numFmtId="37" fontId="22" fillId="0" borderId="1" xfId="0" applyNumberFormat="1" applyFont="1" applyBorder="1" applyAlignment="1">
      <alignment horizontal="center" vertical="center"/>
    </xf>
    <xf numFmtId="37" fontId="28" fillId="0" borderId="0" xfId="0" applyNumberFormat="1" applyFont="1" applyAlignment="1">
      <alignment horizontal="right" vertical="center" wrapText="1"/>
    </xf>
    <xf numFmtId="37" fontId="29" fillId="0" borderId="0" xfId="0" applyNumberFormat="1" applyFont="1" applyAlignment="1">
      <alignment horizontal="center" vertical="center"/>
    </xf>
    <xf numFmtId="37" fontId="30" fillId="0" borderId="0" xfId="0" applyNumberFormat="1" applyFont="1" applyAlignment="1">
      <alignment horizontal="center" vertical="center"/>
    </xf>
    <xf numFmtId="37" fontId="31" fillId="0" borderId="0" xfId="0" applyNumberFormat="1" applyFont="1" applyAlignment="1">
      <alignment horizontal="center" vertical="center"/>
    </xf>
    <xf numFmtId="37" fontId="32" fillId="0" borderId="0" xfId="0" applyNumberFormat="1" applyFont="1" applyAlignment="1">
      <alignment horizontal="center" vertical="center"/>
    </xf>
    <xf numFmtId="37" fontId="33" fillId="0" borderId="0" xfId="0" applyNumberFormat="1" applyFont="1" applyAlignment="1">
      <alignment horizontal="center" vertical="center"/>
    </xf>
    <xf numFmtId="37" fontId="34" fillId="0" borderId="0" xfId="0" applyNumberFormat="1" applyFont="1" applyAlignment="1">
      <alignment horizontal="center" vertical="center"/>
    </xf>
    <xf numFmtId="37" fontId="35" fillId="0" borderId="0" xfId="0" applyNumberFormat="1" applyFont="1" applyAlignment="1">
      <alignment horizontal="center" vertical="center"/>
    </xf>
    <xf numFmtId="37" fontId="36" fillId="0" borderId="0" xfId="0" applyNumberFormat="1" applyFont="1" applyAlignment="1">
      <alignment horizontal="center" vertical="center"/>
    </xf>
    <xf numFmtId="37" fontId="37" fillId="0" borderId="0" xfId="0" applyNumberFormat="1" applyFont="1" applyAlignment="1">
      <alignment horizontal="center" vertical="center"/>
    </xf>
    <xf numFmtId="37" fontId="39" fillId="0" borderId="0" xfId="0" applyNumberFormat="1" applyFont="1" applyAlignment="1">
      <alignment horizontal="right" vertical="center" wrapText="1"/>
    </xf>
    <xf numFmtId="37" fontId="40" fillId="0" borderId="0" xfId="0" applyNumberFormat="1" applyFont="1" applyAlignment="1">
      <alignment horizontal="center" vertical="center"/>
    </xf>
    <xf numFmtId="37" fontId="41" fillId="0" borderId="0" xfId="0" applyNumberFormat="1" applyFont="1" applyAlignment="1">
      <alignment horizontal="center" vertical="center"/>
    </xf>
    <xf numFmtId="37" fontId="42" fillId="0" borderId="0" xfId="0" applyNumberFormat="1" applyFont="1" applyAlignment="1">
      <alignment horizontal="center" vertical="center"/>
    </xf>
    <xf numFmtId="37" fontId="43" fillId="0" borderId="0" xfId="0" applyNumberFormat="1" applyFont="1" applyAlignment="1">
      <alignment horizontal="center" vertical="center"/>
    </xf>
    <xf numFmtId="37" fontId="44" fillId="0" borderId="0" xfId="0" applyNumberFormat="1" applyFont="1" applyAlignment="1">
      <alignment horizontal="center" vertical="center"/>
    </xf>
    <xf numFmtId="37" fontId="45" fillId="0" borderId="0" xfId="0" applyNumberFormat="1" applyFont="1" applyAlignment="1">
      <alignment horizontal="center" vertical="center"/>
    </xf>
    <xf numFmtId="37" fontId="46" fillId="0" borderId="0" xfId="0" applyNumberFormat="1" applyFont="1" applyAlignment="1">
      <alignment horizontal="center" vertical="center"/>
    </xf>
    <xf numFmtId="37" fontId="47" fillId="0" borderId="0" xfId="0" applyNumberFormat="1" applyFont="1" applyAlignment="1">
      <alignment horizontal="center" vertical="center"/>
    </xf>
    <xf numFmtId="37" fontId="48" fillId="0" borderId="0" xfId="0" applyNumberFormat="1" applyFont="1" applyAlignment="1">
      <alignment horizontal="center" vertical="center"/>
    </xf>
    <xf numFmtId="37" fontId="51" fillId="0" borderId="3" xfId="0" applyNumberFormat="1" applyFont="1" applyBorder="1" applyAlignment="1">
      <alignment horizontal="center" vertical="center"/>
    </xf>
    <xf numFmtId="37" fontId="52" fillId="0" borderId="3" xfId="0" applyNumberFormat="1" applyFont="1" applyBorder="1" applyAlignment="1">
      <alignment horizontal="center" vertical="center"/>
    </xf>
    <xf numFmtId="37" fontId="54" fillId="0" borderId="3" xfId="0" applyNumberFormat="1" applyFont="1" applyBorder="1" applyAlignment="1">
      <alignment horizontal="center" vertical="center"/>
    </xf>
    <xf numFmtId="37" fontId="56" fillId="0" borderId="3" xfId="0" applyNumberFormat="1" applyFont="1" applyBorder="1" applyAlignment="1">
      <alignment horizontal="center" vertical="center"/>
    </xf>
    <xf numFmtId="37" fontId="59" fillId="0" borderId="3" xfId="0" applyNumberFormat="1" applyFont="1" applyBorder="1" applyAlignment="1">
      <alignment horizontal="center" vertical="center"/>
    </xf>
    <xf numFmtId="37" fontId="60" fillId="0" borderId="3" xfId="0" applyNumberFormat="1" applyFont="1" applyBorder="1" applyAlignment="1">
      <alignment horizontal="center" vertical="center"/>
    </xf>
    <xf numFmtId="37" fontId="63" fillId="0" borderId="4" xfId="0" applyNumberFormat="1" applyFont="1" applyBorder="1" applyAlignment="1">
      <alignment horizontal="center" vertical="center"/>
    </xf>
    <xf numFmtId="37" fontId="64" fillId="0" borderId="4" xfId="0" applyNumberFormat="1" applyFont="1" applyBorder="1" applyAlignment="1">
      <alignment horizontal="center" vertical="center"/>
    </xf>
    <xf numFmtId="37" fontId="66" fillId="0" borderId="4" xfId="0" applyNumberFormat="1" applyFont="1" applyBorder="1" applyAlignment="1">
      <alignment horizontal="center" vertical="center"/>
    </xf>
    <xf numFmtId="37" fontId="68" fillId="0" borderId="4" xfId="0" applyNumberFormat="1" applyFont="1" applyBorder="1" applyAlignment="1">
      <alignment horizontal="center" vertical="center"/>
    </xf>
    <xf numFmtId="37" fontId="71" fillId="0" borderId="4" xfId="0" applyNumberFormat="1" applyFont="1" applyBorder="1" applyAlignment="1">
      <alignment horizontal="center" vertical="center"/>
    </xf>
    <xf numFmtId="37" fontId="72" fillId="0" borderId="4" xfId="0" applyNumberFormat="1" applyFont="1" applyBorder="1" applyAlignment="1">
      <alignment horizontal="center" vertical="center"/>
    </xf>
    <xf numFmtId="37" fontId="73" fillId="0" borderId="4" xfId="0" applyNumberFormat="1" applyFont="1" applyBorder="1" applyAlignment="1">
      <alignment horizontal="center" vertical="center"/>
    </xf>
    <xf numFmtId="37" fontId="98" fillId="0" borderId="1" xfId="0" applyNumberFormat="1" applyFont="1" applyBorder="1" applyAlignment="1">
      <alignment horizontal="center" vertical="center"/>
    </xf>
    <xf numFmtId="37" fontId="99" fillId="0" borderId="1" xfId="0" applyNumberFormat="1" applyFont="1" applyBorder="1" applyAlignment="1">
      <alignment horizontal="center" vertical="center"/>
    </xf>
    <xf numFmtId="37" fontId="100" fillId="0" borderId="1" xfId="0" applyNumberFormat="1" applyFont="1" applyBorder="1" applyAlignment="1">
      <alignment horizontal="center" vertical="center"/>
    </xf>
    <xf numFmtId="37" fontId="101" fillId="0" borderId="1" xfId="0" applyNumberFormat="1" applyFont="1" applyBorder="1" applyAlignment="1">
      <alignment horizontal="center" vertical="center"/>
    </xf>
    <xf numFmtId="37" fontId="107" fillId="0" borderId="0" xfId="0" applyNumberFormat="1" applyFont="1" applyAlignment="1">
      <alignment horizontal="right" vertical="center" wrapText="1"/>
    </xf>
    <xf numFmtId="37" fontId="108" fillId="0" borderId="0" xfId="0" applyNumberFormat="1" applyFont="1" applyAlignment="1">
      <alignment horizontal="center" vertical="center"/>
    </xf>
    <xf numFmtId="37" fontId="109" fillId="0" borderId="0" xfId="0" applyNumberFormat="1" applyFont="1" applyAlignment="1">
      <alignment horizontal="center" vertical="center"/>
    </xf>
    <xf numFmtId="37" fontId="110" fillId="0" borderId="0" xfId="0" applyNumberFormat="1" applyFont="1" applyAlignment="1">
      <alignment horizontal="center" vertical="center"/>
    </xf>
    <xf numFmtId="37" fontId="111" fillId="0" borderId="0" xfId="0" applyNumberFormat="1" applyFont="1" applyAlignment="1">
      <alignment horizontal="center" vertical="center"/>
    </xf>
    <xf numFmtId="37" fontId="112" fillId="0" borderId="0" xfId="0" applyNumberFormat="1" applyFont="1" applyAlignment="1">
      <alignment horizontal="right" vertical="center" wrapText="1"/>
    </xf>
    <xf numFmtId="37" fontId="113" fillId="0" borderId="0" xfId="0" applyNumberFormat="1" applyFont="1" applyAlignment="1">
      <alignment horizontal="center" vertical="center"/>
    </xf>
    <xf numFmtId="37" fontId="114" fillId="0" borderId="0" xfId="0" applyNumberFormat="1" applyFont="1" applyAlignment="1">
      <alignment horizontal="center" vertical="center"/>
    </xf>
    <xf numFmtId="37" fontId="115" fillId="0" borderId="0" xfId="0" applyNumberFormat="1" applyFont="1" applyAlignment="1">
      <alignment horizontal="center" vertical="center"/>
    </xf>
    <xf numFmtId="37" fontId="116" fillId="0" borderId="0" xfId="0" applyNumberFormat="1" applyFont="1" applyAlignment="1">
      <alignment horizontal="center" vertical="center"/>
    </xf>
    <xf numFmtId="37" fontId="117" fillId="0" borderId="0" xfId="0" applyNumberFormat="1" applyFont="1" applyAlignment="1">
      <alignment horizontal="right" vertical="center" wrapText="1"/>
    </xf>
    <xf numFmtId="37" fontId="118" fillId="0" borderId="0" xfId="0" applyNumberFormat="1" applyFont="1" applyAlignment="1">
      <alignment horizontal="center" vertical="center"/>
    </xf>
    <xf numFmtId="37" fontId="119" fillId="0" borderId="0" xfId="0" applyNumberFormat="1" applyFont="1" applyAlignment="1">
      <alignment horizontal="center" vertical="center"/>
    </xf>
    <xf numFmtId="37" fontId="120" fillId="0" borderId="0" xfId="0" applyNumberFormat="1" applyFont="1" applyAlignment="1">
      <alignment horizontal="center" vertical="center"/>
    </xf>
    <xf numFmtId="37" fontId="121" fillId="0" borderId="0" xfId="0" applyNumberFormat="1" applyFont="1" applyAlignment="1">
      <alignment horizontal="center" vertical="center"/>
    </xf>
    <xf numFmtId="37" fontId="122" fillId="0" borderId="0" xfId="0" applyNumberFormat="1" applyFont="1" applyAlignment="1">
      <alignment horizontal="right" vertical="center" wrapText="1"/>
    </xf>
    <xf numFmtId="37" fontId="123" fillId="0" borderId="0" xfId="0" applyNumberFormat="1" applyFont="1" applyAlignment="1">
      <alignment horizontal="center" vertical="center"/>
    </xf>
    <xf numFmtId="37" fontId="124" fillId="0" borderId="0" xfId="0" applyNumberFormat="1" applyFont="1" applyAlignment="1">
      <alignment horizontal="center" vertical="center"/>
    </xf>
    <xf numFmtId="37" fontId="125" fillId="0" borderId="0" xfId="0" applyNumberFormat="1" applyFont="1" applyAlignment="1">
      <alignment horizontal="center" vertical="center"/>
    </xf>
    <xf numFmtId="37" fontId="126" fillId="0" borderId="0" xfId="0" applyNumberFormat="1" applyFont="1" applyAlignment="1">
      <alignment horizontal="center" vertical="center"/>
    </xf>
    <xf numFmtId="37" fontId="127" fillId="0" borderId="0" xfId="0" applyNumberFormat="1" applyFont="1" applyAlignment="1">
      <alignment horizontal="center" vertical="center"/>
    </xf>
    <xf numFmtId="37" fontId="128" fillId="0" borderId="0" xfId="0" applyNumberFormat="1" applyFont="1" applyAlignment="1">
      <alignment horizontal="center" vertical="center"/>
    </xf>
    <xf numFmtId="37" fontId="129" fillId="0" borderId="0" xfId="0" applyNumberFormat="1" applyFont="1" applyAlignment="1">
      <alignment horizontal="center" vertical="center"/>
    </xf>
    <xf numFmtId="37" fontId="130" fillId="0" borderId="0" xfId="0" applyNumberFormat="1" applyFont="1" applyAlignment="1">
      <alignment horizontal="center" vertical="center"/>
    </xf>
    <xf numFmtId="37" fontId="131" fillId="0" borderId="0" xfId="0" applyNumberFormat="1" applyFont="1" applyAlignment="1">
      <alignment horizontal="center" vertical="center"/>
    </xf>
    <xf numFmtId="37" fontId="132" fillId="0" borderId="0" xfId="0" applyNumberFormat="1" applyFont="1" applyAlignment="1">
      <alignment horizontal="center" vertical="center"/>
    </xf>
    <xf numFmtId="37" fontId="133" fillId="0" borderId="0" xfId="0" applyNumberFormat="1" applyFont="1" applyAlignment="1">
      <alignment horizontal="center" vertical="center"/>
    </xf>
    <xf numFmtId="37" fontId="134" fillId="0" borderId="0" xfId="0" applyNumberFormat="1" applyFont="1" applyAlignment="1">
      <alignment horizontal="right" vertical="center" wrapText="1"/>
    </xf>
    <xf numFmtId="37" fontId="135" fillId="0" borderId="0" xfId="0" applyNumberFormat="1" applyFont="1" applyAlignment="1">
      <alignment horizontal="center" vertical="center"/>
    </xf>
    <xf numFmtId="37" fontId="136" fillId="0" borderId="0" xfId="0" applyNumberFormat="1" applyFont="1" applyAlignment="1">
      <alignment horizontal="center" vertical="center"/>
    </xf>
    <xf numFmtId="37" fontId="137" fillId="0" borderId="0" xfId="0" applyNumberFormat="1" applyFont="1" applyAlignment="1">
      <alignment horizontal="center" vertical="center"/>
    </xf>
    <xf numFmtId="37" fontId="138" fillId="0" borderId="0" xfId="0" applyNumberFormat="1" applyFont="1" applyAlignment="1">
      <alignment horizontal="center" vertical="center"/>
    </xf>
    <xf numFmtId="37" fontId="139" fillId="0" borderId="0" xfId="0" applyNumberFormat="1" applyFont="1" applyAlignment="1">
      <alignment horizontal="right" vertical="center" wrapText="1"/>
    </xf>
    <xf numFmtId="37" fontId="140" fillId="0" borderId="0" xfId="0" applyNumberFormat="1" applyFont="1" applyAlignment="1">
      <alignment horizontal="center" vertical="center"/>
    </xf>
    <xf numFmtId="37" fontId="141" fillId="0" borderId="0" xfId="0" applyNumberFormat="1" applyFont="1" applyAlignment="1">
      <alignment horizontal="center" vertical="center"/>
    </xf>
    <xf numFmtId="37" fontId="142" fillId="0" borderId="0" xfId="0" applyNumberFormat="1" applyFont="1" applyAlignment="1">
      <alignment horizontal="center" vertical="center"/>
    </xf>
    <xf numFmtId="37" fontId="143" fillId="0" borderId="0" xfId="0" applyNumberFormat="1" applyFont="1" applyAlignment="1">
      <alignment horizontal="center" vertical="center"/>
    </xf>
    <xf numFmtId="37" fontId="144" fillId="0" borderId="0" xfId="0" applyNumberFormat="1" applyFont="1" applyAlignment="1">
      <alignment horizontal="center" vertical="center"/>
    </xf>
    <xf numFmtId="37" fontId="145" fillId="0" borderId="0" xfId="0" applyNumberFormat="1" applyFont="1" applyAlignment="1">
      <alignment horizontal="center" vertical="center"/>
    </xf>
    <xf numFmtId="37" fontId="146" fillId="0" borderId="0" xfId="0" applyNumberFormat="1" applyFont="1" applyAlignment="1">
      <alignment horizontal="center" vertical="center"/>
    </xf>
    <xf numFmtId="37" fontId="147" fillId="0" borderId="0" xfId="0" applyNumberFormat="1" applyFont="1" applyAlignment="1">
      <alignment horizontal="right" vertical="center" wrapText="1"/>
    </xf>
    <xf numFmtId="37" fontId="148" fillId="0" borderId="0" xfId="0" applyNumberFormat="1" applyFont="1" applyAlignment="1">
      <alignment horizontal="center" vertical="center"/>
    </xf>
    <xf numFmtId="37" fontId="149" fillId="0" borderId="0" xfId="0" applyNumberFormat="1" applyFont="1" applyAlignment="1">
      <alignment horizontal="center" vertical="center"/>
    </xf>
    <xf numFmtId="37" fontId="150" fillId="0" borderId="0" xfId="0" applyNumberFormat="1" applyFont="1" applyAlignment="1">
      <alignment horizontal="center" vertical="center"/>
    </xf>
    <xf numFmtId="37" fontId="151" fillId="0" borderId="0" xfId="0" applyNumberFormat="1" applyFont="1" applyAlignment="1">
      <alignment horizontal="center" vertical="center"/>
    </xf>
    <xf numFmtId="37" fontId="152" fillId="0" borderId="0" xfId="0" applyNumberFormat="1" applyFont="1" applyAlignment="1">
      <alignment horizontal="center" vertical="center"/>
    </xf>
    <xf numFmtId="37" fontId="153" fillId="0" borderId="0" xfId="0" applyNumberFormat="1" applyFont="1" applyAlignment="1">
      <alignment horizontal="center" vertical="center"/>
    </xf>
    <xf numFmtId="37" fontId="154" fillId="0" borderId="0" xfId="0" applyNumberFormat="1" applyFont="1" applyAlignment="1">
      <alignment horizontal="center" vertical="center"/>
    </xf>
    <xf numFmtId="37" fontId="155" fillId="0" borderId="0" xfId="0" applyNumberFormat="1" applyFont="1" applyAlignment="1">
      <alignment horizontal="center" vertical="center"/>
    </xf>
    <xf numFmtId="37" fontId="156" fillId="0" borderId="0" xfId="0" applyNumberFormat="1" applyFont="1" applyAlignment="1">
      <alignment horizontal="center" vertical="center"/>
    </xf>
    <xf numFmtId="37" fontId="157" fillId="0" borderId="0" xfId="0" applyNumberFormat="1" applyFont="1" applyAlignment="1">
      <alignment horizontal="right" vertical="center" wrapText="1"/>
    </xf>
    <xf numFmtId="37" fontId="158" fillId="0" borderId="0" xfId="0" applyNumberFormat="1" applyFont="1" applyAlignment="1">
      <alignment horizontal="center" vertical="center"/>
    </xf>
    <xf numFmtId="37" fontId="159" fillId="0" borderId="0" xfId="0" applyNumberFormat="1" applyFont="1" applyAlignment="1">
      <alignment horizontal="center" vertical="center"/>
    </xf>
    <xf numFmtId="37" fontId="160" fillId="0" borderId="0" xfId="0" applyNumberFormat="1" applyFont="1" applyAlignment="1">
      <alignment horizontal="center" vertical="center"/>
    </xf>
    <xf numFmtId="37" fontId="161" fillId="0" borderId="0" xfId="0" applyNumberFormat="1" applyFont="1" applyAlignment="1">
      <alignment horizontal="center" vertical="center"/>
    </xf>
    <xf numFmtId="37" fontId="162" fillId="0" borderId="0" xfId="0" applyNumberFormat="1" applyFont="1" applyAlignment="1">
      <alignment horizontal="center" vertical="center"/>
    </xf>
    <xf numFmtId="37" fontId="163" fillId="0" borderId="0" xfId="0" applyNumberFormat="1" applyFont="1" applyAlignment="1">
      <alignment horizontal="center" vertical="center"/>
    </xf>
    <xf numFmtId="37" fontId="164" fillId="0" borderId="0" xfId="0" applyNumberFormat="1" applyFont="1" applyAlignment="1">
      <alignment horizontal="center" vertical="center"/>
    </xf>
    <xf numFmtId="37" fontId="165" fillId="0" borderId="0" xfId="0" applyNumberFormat="1" applyFont="1" applyAlignment="1">
      <alignment horizontal="right" vertical="center" wrapText="1"/>
    </xf>
    <xf numFmtId="37" fontId="166" fillId="0" borderId="0" xfId="0" applyNumberFormat="1" applyFont="1" applyAlignment="1">
      <alignment horizontal="center" vertical="center"/>
    </xf>
    <xf numFmtId="37" fontId="167" fillId="0" borderId="0" xfId="0" applyNumberFormat="1" applyFont="1" applyAlignment="1">
      <alignment horizontal="center" vertical="center"/>
    </xf>
    <xf numFmtId="37" fontId="168" fillId="0" borderId="0" xfId="0" applyNumberFormat="1" applyFont="1" applyAlignment="1">
      <alignment horizontal="center" vertical="center"/>
    </xf>
    <xf numFmtId="37" fontId="169" fillId="0" borderId="0" xfId="0" applyNumberFormat="1" applyFont="1" applyAlignment="1">
      <alignment horizontal="center" vertical="center"/>
    </xf>
    <xf numFmtId="37" fontId="170" fillId="0" borderId="0" xfId="0" applyNumberFormat="1" applyFont="1" applyAlignment="1">
      <alignment horizontal="right" vertical="center" wrapText="1"/>
    </xf>
    <xf numFmtId="37" fontId="171" fillId="0" borderId="0" xfId="0" applyNumberFormat="1" applyFont="1" applyAlignment="1">
      <alignment horizontal="center" vertical="center"/>
    </xf>
    <xf numFmtId="37" fontId="172" fillId="0" borderId="0" xfId="0" applyNumberFormat="1" applyFont="1" applyAlignment="1">
      <alignment horizontal="center" vertical="center"/>
    </xf>
    <xf numFmtId="37" fontId="173" fillId="0" borderId="0" xfId="0" applyNumberFormat="1" applyFont="1" applyAlignment="1">
      <alignment horizontal="center" vertical="center"/>
    </xf>
    <xf numFmtId="37" fontId="174" fillId="0" borderId="0" xfId="0" applyNumberFormat="1" applyFont="1" applyAlignment="1">
      <alignment horizontal="center" vertical="center"/>
    </xf>
    <xf numFmtId="37" fontId="175" fillId="0" borderId="0" xfId="0" applyNumberFormat="1" applyFont="1" applyAlignment="1">
      <alignment horizontal="center" vertical="center"/>
    </xf>
    <xf numFmtId="37" fontId="176" fillId="0" borderId="0" xfId="0" applyNumberFormat="1" applyFont="1" applyAlignment="1">
      <alignment horizontal="center" vertical="center"/>
    </xf>
    <xf numFmtId="37" fontId="177" fillId="0" borderId="0" xfId="0" applyNumberFormat="1" applyFont="1" applyAlignment="1">
      <alignment horizontal="center" vertical="center"/>
    </xf>
    <xf numFmtId="37" fontId="178" fillId="0" borderId="0" xfId="0" applyNumberFormat="1" applyFont="1" applyAlignment="1">
      <alignment horizontal="center" vertical="center"/>
    </xf>
    <xf numFmtId="37" fontId="179" fillId="0" borderId="0" xfId="0" applyNumberFormat="1" applyFont="1" applyAlignment="1">
      <alignment horizontal="center" vertical="center"/>
    </xf>
    <xf numFmtId="37" fontId="180" fillId="0" borderId="0" xfId="0" applyNumberFormat="1" applyFont="1" applyAlignment="1">
      <alignment horizontal="center" vertical="center"/>
    </xf>
    <xf numFmtId="37" fontId="181" fillId="0" borderId="0" xfId="0" applyNumberFormat="1" applyFont="1" applyAlignment="1">
      <alignment horizontal="center" vertical="center"/>
    </xf>
    <xf numFmtId="37" fontId="182" fillId="0" borderId="0" xfId="0" applyNumberFormat="1" applyFont="1" applyAlignment="1">
      <alignment horizontal="right" vertical="center" wrapText="1"/>
    </xf>
    <xf numFmtId="37" fontId="183" fillId="0" borderId="0" xfId="0" applyNumberFormat="1" applyFont="1" applyAlignment="1">
      <alignment horizontal="center" vertical="center"/>
    </xf>
    <xf numFmtId="37" fontId="184" fillId="0" borderId="0" xfId="0" applyNumberFormat="1" applyFont="1" applyAlignment="1">
      <alignment horizontal="center" vertical="center"/>
    </xf>
    <xf numFmtId="37" fontId="185" fillId="0" borderId="0" xfId="0" applyNumberFormat="1" applyFont="1" applyAlignment="1">
      <alignment horizontal="center" vertical="center"/>
    </xf>
    <xf numFmtId="37" fontId="186" fillId="0" borderId="0" xfId="0" applyNumberFormat="1" applyFont="1" applyAlignment="1">
      <alignment horizontal="center" vertical="center"/>
    </xf>
    <xf numFmtId="37" fontId="187" fillId="0" borderId="0" xfId="0" applyNumberFormat="1" applyFont="1" applyAlignment="1">
      <alignment horizontal="center" vertical="center"/>
    </xf>
    <xf numFmtId="37" fontId="188" fillId="0" borderId="0" xfId="0" applyNumberFormat="1" applyFont="1" applyAlignment="1">
      <alignment horizontal="center" vertical="center"/>
    </xf>
    <xf numFmtId="37" fontId="189" fillId="0" borderId="0" xfId="0" applyNumberFormat="1" applyFont="1" applyAlignment="1">
      <alignment horizontal="center" vertical="center"/>
    </xf>
    <xf numFmtId="37" fontId="190" fillId="0" borderId="0" xfId="0" applyNumberFormat="1" applyFont="1" applyAlignment="1">
      <alignment horizontal="right" vertical="center" wrapText="1"/>
    </xf>
    <xf numFmtId="37" fontId="191" fillId="0" borderId="0" xfId="0" applyNumberFormat="1" applyFont="1" applyAlignment="1">
      <alignment horizontal="center" vertical="center"/>
    </xf>
    <xf numFmtId="37" fontId="192" fillId="0" borderId="0" xfId="0" applyNumberFormat="1" applyFont="1" applyAlignment="1">
      <alignment horizontal="center" vertical="center"/>
    </xf>
    <xf numFmtId="37" fontId="193" fillId="0" borderId="0" xfId="0" applyNumberFormat="1" applyFont="1" applyAlignment="1">
      <alignment horizontal="center" vertical="center"/>
    </xf>
    <xf numFmtId="37" fontId="194" fillId="0" borderId="0" xfId="0" applyNumberFormat="1" applyFont="1" applyAlignment="1">
      <alignment horizontal="center" vertical="center"/>
    </xf>
    <xf numFmtId="37" fontId="195" fillId="0" borderId="0" xfId="0" applyNumberFormat="1" applyFont="1" applyAlignment="1">
      <alignment horizontal="center" vertical="center"/>
    </xf>
    <xf numFmtId="37" fontId="196" fillId="0" borderId="0" xfId="0" applyNumberFormat="1" applyFont="1" applyAlignment="1">
      <alignment horizontal="center" vertical="center"/>
    </xf>
    <xf numFmtId="37" fontId="197" fillId="0" borderId="0" xfId="0" applyNumberFormat="1" applyFont="1" applyAlignment="1">
      <alignment horizontal="center" vertical="center"/>
    </xf>
    <xf numFmtId="37" fontId="198" fillId="0" borderId="0" xfId="0" applyNumberFormat="1" applyFont="1" applyAlignment="1">
      <alignment horizontal="right" vertical="center" wrapText="1"/>
    </xf>
    <xf numFmtId="37" fontId="199" fillId="0" borderId="0" xfId="0" applyNumberFormat="1" applyFont="1" applyAlignment="1">
      <alignment horizontal="center" vertical="center"/>
    </xf>
    <xf numFmtId="37" fontId="200" fillId="0" borderId="0" xfId="0" applyNumberFormat="1" applyFont="1" applyAlignment="1">
      <alignment horizontal="center" vertical="center"/>
    </xf>
    <xf numFmtId="37" fontId="201" fillId="0" borderId="0" xfId="0" applyNumberFormat="1" applyFont="1" applyAlignment="1">
      <alignment horizontal="center" vertical="center"/>
    </xf>
    <xf numFmtId="37" fontId="202" fillId="0" borderId="0" xfId="0" applyNumberFormat="1" applyFont="1" applyAlignment="1">
      <alignment horizontal="center" vertical="center"/>
    </xf>
    <xf numFmtId="37" fontId="203" fillId="0" borderId="0" xfId="0" applyNumberFormat="1" applyFont="1" applyAlignment="1">
      <alignment horizontal="center" vertical="center"/>
    </xf>
    <xf numFmtId="37" fontId="204" fillId="0" borderId="0" xfId="0" applyNumberFormat="1" applyFont="1" applyAlignment="1">
      <alignment horizontal="center" vertical="center"/>
    </xf>
    <xf numFmtId="37" fontId="205" fillId="0" borderId="0" xfId="0" applyNumberFormat="1" applyFont="1" applyAlignment="1">
      <alignment horizontal="center" vertical="center"/>
    </xf>
    <xf numFmtId="37" fontId="206" fillId="0" borderId="0" xfId="0" applyNumberFormat="1" applyFont="1" applyAlignment="1">
      <alignment horizontal="center" vertical="center"/>
    </xf>
    <xf numFmtId="37" fontId="207" fillId="0" borderId="0" xfId="0" applyNumberFormat="1" applyFont="1" applyAlignment="1">
      <alignment horizontal="center" vertical="center"/>
    </xf>
    <xf numFmtId="37" fontId="208" fillId="0" borderId="0" xfId="0" applyNumberFormat="1" applyFont="1" applyAlignment="1">
      <alignment horizontal="center" vertical="center"/>
    </xf>
    <xf numFmtId="37" fontId="209" fillId="0" borderId="0" xfId="0" applyNumberFormat="1" applyFont="1" applyAlignment="1">
      <alignment horizontal="center" vertical="center"/>
    </xf>
    <xf numFmtId="37" fontId="212" fillId="0" borderId="3" xfId="0" applyNumberFormat="1" applyFont="1" applyBorder="1" applyAlignment="1">
      <alignment horizontal="center" vertical="center"/>
    </xf>
    <xf numFmtId="37" fontId="213" fillId="0" borderId="3" xfId="0" applyNumberFormat="1" applyFont="1" applyBorder="1" applyAlignment="1">
      <alignment horizontal="center" vertical="center"/>
    </xf>
    <xf numFmtId="37" fontId="215" fillId="0" borderId="3" xfId="0" applyNumberFormat="1" applyFont="1" applyBorder="1" applyAlignment="1">
      <alignment horizontal="center" vertical="center"/>
    </xf>
    <xf numFmtId="37" fontId="217" fillId="0" borderId="3" xfId="0" applyNumberFormat="1" applyFont="1" applyBorder="1" applyAlignment="1">
      <alignment horizontal="center" vertical="center"/>
    </xf>
    <xf numFmtId="37" fontId="220" fillId="0" borderId="3" xfId="0" applyNumberFormat="1" applyFont="1" applyBorder="1" applyAlignment="1">
      <alignment horizontal="center" vertical="center"/>
    </xf>
    <xf numFmtId="37" fontId="221" fillId="0" borderId="3" xfId="0" applyNumberFormat="1" applyFont="1" applyBorder="1" applyAlignment="1">
      <alignment horizontal="center" vertical="center"/>
    </xf>
    <xf numFmtId="37" fontId="224" fillId="0" borderId="4" xfId="0" applyNumberFormat="1" applyFont="1" applyBorder="1" applyAlignment="1">
      <alignment horizontal="center" vertical="center"/>
    </xf>
    <xf numFmtId="37" fontId="225" fillId="0" borderId="4" xfId="0" applyNumberFormat="1" applyFont="1" applyBorder="1" applyAlignment="1">
      <alignment horizontal="center" vertical="center"/>
    </xf>
    <xf numFmtId="37" fontId="227" fillId="0" borderId="4" xfId="0" applyNumberFormat="1" applyFont="1" applyBorder="1" applyAlignment="1">
      <alignment horizontal="center" vertical="center"/>
    </xf>
    <xf numFmtId="37" fontId="229" fillId="0" borderId="4" xfId="0" applyNumberFormat="1" applyFont="1" applyBorder="1" applyAlignment="1">
      <alignment horizontal="center" vertical="center"/>
    </xf>
    <xf numFmtId="37" fontId="232" fillId="0" borderId="4" xfId="0" applyNumberFormat="1" applyFont="1" applyBorder="1" applyAlignment="1">
      <alignment horizontal="center" vertical="center"/>
    </xf>
    <xf numFmtId="37" fontId="233" fillId="0" borderId="4" xfId="0" applyNumberFormat="1" applyFont="1" applyBorder="1" applyAlignment="1">
      <alignment horizontal="center" vertical="center"/>
    </xf>
    <xf numFmtId="37" fontId="234" fillId="0" borderId="4" xfId="0" applyNumberFormat="1" applyFont="1" applyBorder="1" applyAlignment="1">
      <alignment horizontal="center" vertical="center"/>
    </xf>
    <xf numFmtId="37" fontId="240" fillId="0" borderId="1" xfId="0" applyNumberFormat="1" applyFont="1" applyBorder="1" applyAlignment="1">
      <alignment horizontal="center" vertical="center"/>
    </xf>
    <xf numFmtId="37" fontId="243" fillId="0" borderId="1" xfId="0" applyNumberFormat="1" applyFont="1" applyBorder="1" applyAlignment="1">
      <alignment horizontal="center" vertical="center"/>
    </xf>
    <xf numFmtId="37" fontId="244" fillId="0" borderId="1" xfId="0" applyNumberFormat="1" applyFont="1" applyBorder="1" applyAlignment="1">
      <alignment horizontal="center" vertical="center"/>
    </xf>
    <xf numFmtId="37" fontId="245" fillId="0" borderId="1" xfId="0" applyNumberFormat="1" applyFont="1" applyBorder="1" applyAlignment="1">
      <alignment horizontal="center" vertical="center"/>
    </xf>
    <xf numFmtId="37" fontId="246" fillId="0" borderId="1" xfId="0" applyNumberFormat="1" applyFont="1" applyBorder="1" applyAlignment="1">
      <alignment horizontal="center" vertical="center" wrapText="1"/>
    </xf>
    <xf numFmtId="37" fontId="247" fillId="0" borderId="1" xfId="0" applyNumberFormat="1" applyFont="1" applyBorder="1" applyAlignment="1">
      <alignment horizontal="center" vertical="center" wrapText="1"/>
    </xf>
    <xf numFmtId="37" fontId="248" fillId="0" borderId="1" xfId="0" applyNumberFormat="1" applyFont="1" applyBorder="1" applyAlignment="1">
      <alignment horizontal="center" vertical="center"/>
    </xf>
    <xf numFmtId="37" fontId="249" fillId="0" borderId="1" xfId="0" applyNumberFormat="1" applyFont="1" applyBorder="1" applyAlignment="1">
      <alignment horizontal="center" vertical="center"/>
    </xf>
    <xf numFmtId="37" fontId="250" fillId="0" borderId="1" xfId="0" applyNumberFormat="1" applyFont="1" applyBorder="1" applyAlignment="1">
      <alignment horizontal="center" vertical="center"/>
    </xf>
    <xf numFmtId="37" fontId="251" fillId="0" borderId="1" xfId="0" applyNumberFormat="1" applyFont="1" applyBorder="1" applyAlignment="1">
      <alignment horizontal="center" vertical="center"/>
    </xf>
    <xf numFmtId="37" fontId="252" fillId="0" borderId="1" xfId="0" applyNumberFormat="1" applyFont="1" applyBorder="1" applyAlignment="1">
      <alignment horizontal="center" vertical="center" wrapText="1"/>
    </xf>
    <xf numFmtId="37" fontId="253" fillId="0" borderId="0" xfId="0" applyNumberFormat="1" applyFont="1" applyAlignment="1">
      <alignment horizontal="right" vertical="center" wrapText="1"/>
    </xf>
    <xf numFmtId="37" fontId="254" fillId="0" borderId="0" xfId="0" applyNumberFormat="1" applyFont="1" applyAlignment="1">
      <alignment horizontal="center" vertical="center" wrapText="1"/>
    </xf>
    <xf numFmtId="37" fontId="255" fillId="0" borderId="0" xfId="0" applyNumberFormat="1" applyFont="1" applyAlignment="1">
      <alignment horizontal="center" vertical="center"/>
    </xf>
    <xf numFmtId="37" fontId="256" fillId="0" borderId="0" xfId="0" applyNumberFormat="1" applyFont="1" applyAlignment="1">
      <alignment horizontal="center" vertical="center"/>
    </xf>
    <xf numFmtId="37" fontId="257" fillId="0" borderId="0" xfId="0" applyNumberFormat="1" applyFont="1" applyAlignment="1">
      <alignment horizontal="center" vertical="center"/>
    </xf>
    <xf numFmtId="37" fontId="258" fillId="0" borderId="0" xfId="0" applyNumberFormat="1" applyFont="1" applyAlignment="1">
      <alignment horizontal="center" vertical="center"/>
    </xf>
    <xf numFmtId="37" fontId="260" fillId="0" borderId="0" xfId="0" applyNumberFormat="1" applyFont="1" applyAlignment="1">
      <alignment horizontal="right" vertical="center" wrapText="1"/>
    </xf>
    <xf numFmtId="37" fontId="261" fillId="0" borderId="0" xfId="0" applyNumberFormat="1" applyFont="1" applyAlignment="1">
      <alignment horizontal="center" vertical="center" wrapText="1"/>
    </xf>
    <xf numFmtId="37" fontId="262" fillId="0" borderId="0" xfId="0" applyNumberFormat="1" applyFont="1" applyAlignment="1">
      <alignment horizontal="center" vertical="center"/>
    </xf>
    <xf numFmtId="37" fontId="263" fillId="0" borderId="0" xfId="0" applyNumberFormat="1" applyFont="1" applyAlignment="1">
      <alignment horizontal="center" vertical="center"/>
    </xf>
    <xf numFmtId="37" fontId="264" fillId="0" borderId="0" xfId="0" applyNumberFormat="1" applyFont="1" applyAlignment="1">
      <alignment horizontal="right" vertical="center" wrapText="1"/>
    </xf>
    <xf numFmtId="37" fontId="265" fillId="0" borderId="0" xfId="0" applyNumberFormat="1" applyFont="1" applyAlignment="1">
      <alignment horizontal="center" vertical="center" wrapText="1"/>
    </xf>
    <xf numFmtId="37" fontId="266" fillId="0" borderId="0" xfId="0" applyNumberFormat="1" applyFont="1" applyAlignment="1">
      <alignment horizontal="center" vertical="center"/>
    </xf>
    <xf numFmtId="37" fontId="267" fillId="0" borderId="0" xfId="0" applyNumberFormat="1" applyFont="1" applyAlignment="1">
      <alignment horizontal="center" vertical="center"/>
    </xf>
    <xf numFmtId="37" fontId="268" fillId="0" borderId="0" xfId="0" applyNumberFormat="1" applyFont="1" applyAlignment="1">
      <alignment horizontal="center" vertical="center"/>
    </xf>
    <xf numFmtId="37" fontId="269" fillId="0" borderId="0" xfId="0" applyNumberFormat="1" applyFont="1" applyAlignment="1">
      <alignment horizontal="right" vertical="center" wrapText="1"/>
    </xf>
    <xf numFmtId="37" fontId="270" fillId="0" borderId="0" xfId="0" applyNumberFormat="1" applyFont="1" applyAlignment="1">
      <alignment horizontal="center" vertical="center" wrapText="1"/>
    </xf>
    <xf numFmtId="37" fontId="271" fillId="0" borderId="0" xfId="0" applyNumberFormat="1" applyFont="1" applyAlignment="1">
      <alignment horizontal="center" vertical="center"/>
    </xf>
    <xf numFmtId="37" fontId="272" fillId="0" borderId="0" xfId="0" applyNumberFormat="1" applyFont="1" applyAlignment="1">
      <alignment horizontal="center" vertical="center"/>
    </xf>
    <xf numFmtId="37" fontId="273" fillId="0" borderId="0" xfId="0" applyNumberFormat="1" applyFont="1" applyAlignment="1">
      <alignment horizontal="center" vertical="center"/>
    </xf>
    <xf numFmtId="37" fontId="274" fillId="0" borderId="0" xfId="0" applyNumberFormat="1" applyFont="1" applyAlignment="1">
      <alignment horizontal="center" vertical="center"/>
    </xf>
    <xf numFmtId="37" fontId="275" fillId="0" borderId="0" xfId="0" applyNumberFormat="1" applyFont="1" applyAlignment="1">
      <alignment horizontal="right" vertical="center" wrapText="1"/>
    </xf>
    <xf numFmtId="37" fontId="276" fillId="0" borderId="0" xfId="0" applyNumberFormat="1" applyFont="1" applyAlignment="1">
      <alignment horizontal="center" vertical="center" wrapText="1"/>
    </xf>
    <xf numFmtId="37" fontId="277" fillId="0" borderId="0" xfId="0" applyNumberFormat="1" applyFont="1" applyAlignment="1">
      <alignment horizontal="center" vertical="center"/>
    </xf>
    <xf numFmtId="37" fontId="278" fillId="0" borderId="0" xfId="0" applyNumberFormat="1" applyFont="1" applyAlignment="1">
      <alignment horizontal="center" vertical="center"/>
    </xf>
    <xf numFmtId="37" fontId="280" fillId="0" borderId="3" xfId="0" applyNumberFormat="1" applyFont="1" applyBorder="1" applyAlignment="1">
      <alignment horizontal="center" vertical="center"/>
    </xf>
    <xf numFmtId="37" fontId="281" fillId="0" borderId="3" xfId="0" applyNumberFormat="1" applyFont="1" applyBorder="1" applyAlignment="1">
      <alignment horizontal="center" vertical="center"/>
    </xf>
    <xf numFmtId="37" fontId="282" fillId="0" borderId="3" xfId="0" applyNumberFormat="1" applyFont="1" applyBorder="1" applyAlignment="1">
      <alignment horizontal="center" vertical="center"/>
    </xf>
    <xf numFmtId="37" fontId="283" fillId="0" borderId="3" xfId="0" applyNumberFormat="1" applyFont="1" applyBorder="1" applyAlignment="1">
      <alignment horizontal="center" vertical="center"/>
    </xf>
    <xf numFmtId="37" fontId="285" fillId="0" borderId="4" xfId="0" applyNumberFormat="1" applyFont="1" applyBorder="1" applyAlignment="1">
      <alignment horizontal="center" vertical="center"/>
    </xf>
    <xf numFmtId="37" fontId="286" fillId="0" borderId="4" xfId="0" applyNumberFormat="1" applyFont="1" applyBorder="1" applyAlignment="1">
      <alignment horizontal="center" vertical="center"/>
    </xf>
    <xf numFmtId="37" fontId="287" fillId="0" borderId="4" xfId="0" applyNumberFormat="1" applyFont="1" applyBorder="1" applyAlignment="1">
      <alignment horizontal="center" vertical="center"/>
    </xf>
    <xf numFmtId="37" fontId="288" fillId="0" borderId="4" xfId="0" applyNumberFormat="1" applyFont="1" applyBorder="1" applyAlignment="1">
      <alignment horizontal="center" vertical="center"/>
    </xf>
    <xf numFmtId="37" fontId="289" fillId="0" borderId="4" xfId="0" applyNumberFormat="1" applyFont="1" applyBorder="1" applyAlignment="1">
      <alignment horizontal="center" vertical="center"/>
    </xf>
    <xf numFmtId="37" fontId="294" fillId="0" borderId="1" xfId="0" applyNumberFormat="1" applyFont="1" applyBorder="1" applyAlignment="1">
      <alignment horizontal="center" vertical="center"/>
    </xf>
    <xf numFmtId="37" fontId="295" fillId="0" borderId="1" xfId="0" applyNumberFormat="1" applyFont="1" applyBorder="1" applyAlignment="1">
      <alignment horizontal="center" vertical="center"/>
    </xf>
    <xf numFmtId="37" fontId="296" fillId="0" borderId="1" xfId="0" applyNumberFormat="1" applyFont="1" applyBorder="1" applyAlignment="1">
      <alignment horizontal="center" vertical="center"/>
    </xf>
    <xf numFmtId="37" fontId="297" fillId="0" borderId="1" xfId="0" applyNumberFormat="1" applyFont="1" applyBorder="1" applyAlignment="1">
      <alignment horizontal="center" vertical="center" wrapText="1"/>
    </xf>
    <xf numFmtId="37" fontId="298" fillId="0" borderId="1" xfId="0" applyNumberFormat="1" applyFont="1" applyBorder="1" applyAlignment="1">
      <alignment horizontal="center" vertical="center" wrapText="1"/>
    </xf>
    <xf numFmtId="37" fontId="299" fillId="0" borderId="0" xfId="0" applyNumberFormat="1" applyFont="1" applyAlignment="1">
      <alignment horizontal="right" vertical="center"/>
    </xf>
    <xf numFmtId="37" fontId="300" fillId="0" borderId="0" xfId="0" applyNumberFormat="1" applyFont="1" applyAlignment="1">
      <alignment horizontal="center" vertical="center"/>
    </xf>
    <xf numFmtId="37" fontId="303" fillId="0" borderId="0" xfId="0" applyNumberFormat="1" applyFont="1" applyAlignment="1">
      <alignment horizontal="right" vertical="center"/>
    </xf>
    <xf numFmtId="37" fontId="304" fillId="0" borderId="0" xfId="0" applyNumberFormat="1" applyFont="1" applyAlignment="1">
      <alignment horizontal="center" vertical="center"/>
    </xf>
    <xf numFmtId="37" fontId="305" fillId="0" borderId="0" xfId="0" applyNumberFormat="1" applyFont="1" applyAlignment="1">
      <alignment horizontal="right" vertical="center"/>
    </xf>
    <xf numFmtId="37" fontId="306" fillId="0" borderId="0" xfId="0" applyNumberFormat="1" applyFont="1" applyAlignment="1">
      <alignment horizontal="center" vertical="center"/>
    </xf>
    <xf numFmtId="37" fontId="308" fillId="0" borderId="3" xfId="0" applyNumberFormat="1" applyFont="1" applyBorder="1" applyAlignment="1">
      <alignment horizontal="center" vertical="center"/>
    </xf>
    <xf numFmtId="37" fontId="311" fillId="0" borderId="4" xfId="0" applyNumberFormat="1" applyFont="1" applyBorder="1" applyAlignment="1">
      <alignment horizontal="center" vertical="center"/>
    </xf>
    <xf numFmtId="37" fontId="312" fillId="0" borderId="4" xfId="0" applyNumberFormat="1" applyFont="1" applyBorder="1" applyAlignment="1">
      <alignment horizontal="center" vertical="center"/>
    </xf>
    <xf numFmtId="37" fontId="313" fillId="0" borderId="4" xfId="0" applyNumberFormat="1" applyFont="1" applyBorder="1" applyAlignment="1">
      <alignment horizontal="center" vertical="center"/>
    </xf>
    <xf numFmtId="37" fontId="321" fillId="0" borderId="1" xfId="0" applyNumberFormat="1" applyFont="1" applyBorder="1" applyAlignment="1">
      <alignment horizontal="center" vertical="center"/>
    </xf>
    <xf numFmtId="37" fontId="322" fillId="0" borderId="1" xfId="0" applyNumberFormat="1" applyFont="1" applyBorder="1" applyAlignment="1">
      <alignment horizontal="center" vertical="center" wrapText="1"/>
    </xf>
    <xf numFmtId="37" fontId="323" fillId="0" borderId="1" xfId="0" applyNumberFormat="1" applyFont="1" applyBorder="1" applyAlignment="1">
      <alignment horizontal="center" vertical="center" wrapText="1"/>
    </xf>
    <xf numFmtId="37" fontId="324" fillId="0" borderId="1" xfId="0" applyNumberFormat="1" applyFont="1" applyBorder="1" applyAlignment="1">
      <alignment horizontal="center" vertical="center" wrapText="1"/>
    </xf>
    <xf numFmtId="37" fontId="325" fillId="0" borderId="1" xfId="0" applyNumberFormat="1" applyFont="1" applyBorder="1" applyAlignment="1">
      <alignment horizontal="center" vertical="center" wrapText="1"/>
    </xf>
    <xf numFmtId="37" fontId="326" fillId="0" borderId="1" xfId="0" applyNumberFormat="1" applyFont="1" applyBorder="1" applyAlignment="1">
      <alignment horizontal="center" vertical="center" wrapText="1"/>
    </xf>
    <xf numFmtId="37" fontId="327" fillId="0" borderId="1" xfId="0" applyNumberFormat="1" applyFont="1" applyBorder="1" applyAlignment="1">
      <alignment horizontal="center" vertical="center" wrapText="1"/>
    </xf>
    <xf numFmtId="37" fontId="328" fillId="0" borderId="1" xfId="0" applyNumberFormat="1" applyFont="1" applyBorder="1" applyAlignment="1">
      <alignment horizontal="center" vertical="center" wrapText="1"/>
    </xf>
    <xf numFmtId="37" fontId="329" fillId="0" borderId="1" xfId="0" applyNumberFormat="1" applyFont="1" applyBorder="1" applyAlignment="1">
      <alignment horizontal="center" vertical="center" wrapText="1"/>
    </xf>
    <xf numFmtId="37" fontId="330" fillId="0" borderId="1" xfId="0" applyNumberFormat="1" applyFont="1" applyBorder="1" applyAlignment="1">
      <alignment horizontal="center" vertical="center" wrapText="1"/>
    </xf>
    <xf numFmtId="37" fontId="331" fillId="0" borderId="0" xfId="0" applyNumberFormat="1" applyFont="1" applyAlignment="1">
      <alignment horizontal="center" vertical="center" wrapText="1"/>
    </xf>
    <xf numFmtId="37" fontId="332" fillId="0" borderId="0" xfId="0" applyNumberFormat="1" applyFont="1" applyAlignment="1">
      <alignment horizontal="center" vertical="center"/>
    </xf>
    <xf numFmtId="37" fontId="333" fillId="0" borderId="0" xfId="0" applyNumberFormat="1" applyFont="1" applyAlignment="1">
      <alignment horizontal="center" vertical="center"/>
    </xf>
    <xf numFmtId="37" fontId="334" fillId="0" borderId="0" xfId="0" applyNumberFormat="1" applyFont="1" applyAlignment="1">
      <alignment horizontal="center" vertical="center"/>
    </xf>
    <xf numFmtId="37" fontId="335" fillId="0" borderId="0" xfId="0" applyNumberFormat="1" applyFont="1" applyAlignment="1">
      <alignment horizontal="center" vertical="center"/>
    </xf>
    <xf numFmtId="37" fontId="337" fillId="0" borderId="3" xfId="0" applyNumberFormat="1" applyFont="1" applyBorder="1" applyAlignment="1">
      <alignment horizontal="center" vertical="center"/>
    </xf>
    <xf numFmtId="37" fontId="338" fillId="0" borderId="3" xfId="0" applyNumberFormat="1" applyFont="1" applyBorder="1" applyAlignment="1">
      <alignment horizontal="center" vertical="center"/>
    </xf>
    <xf numFmtId="37" fontId="339" fillId="0" borderId="4" xfId="0" applyNumberFormat="1" applyFont="1" applyBorder="1" applyAlignment="1">
      <alignment horizontal="center" vertical="center"/>
    </xf>
    <xf numFmtId="37" fontId="340" fillId="0" borderId="4" xfId="0" applyNumberFormat="1" applyFont="1" applyBorder="1" applyAlignment="1">
      <alignment horizontal="center" vertical="center"/>
    </xf>
    <xf numFmtId="37" fontId="341" fillId="0" borderId="4" xfId="0" applyNumberFormat="1" applyFont="1" applyBorder="1" applyAlignment="1">
      <alignment horizontal="center" vertical="center"/>
    </xf>
    <xf numFmtId="37" fontId="342" fillId="0" borderId="4" xfId="0" applyNumberFormat="1" applyFont="1" applyBorder="1" applyAlignment="1">
      <alignment horizontal="center" vertical="center"/>
    </xf>
    <xf numFmtId="37" fontId="343" fillId="0" borderId="4" xfId="0" applyNumberFormat="1" applyFont="1" applyBorder="1" applyAlignment="1">
      <alignment horizontal="center" vertical="center"/>
    </xf>
    <xf numFmtId="37" fontId="344" fillId="0" borderId="4" xfId="0" applyNumberFormat="1" applyFont="1" applyBorder="1" applyAlignment="1">
      <alignment horizontal="center" vertical="center"/>
    </xf>
    <xf numFmtId="37" fontId="351" fillId="0" borderId="0" xfId="0" applyNumberFormat="1" applyFont="1" applyAlignment="1">
      <alignment horizontal="center" vertical="center"/>
    </xf>
    <xf numFmtId="37" fontId="352" fillId="0" borderId="1" xfId="0" applyNumberFormat="1" applyFont="1" applyBorder="1" applyAlignment="1">
      <alignment horizontal="center" vertical="center" wrapText="1"/>
    </xf>
    <xf numFmtId="37" fontId="353" fillId="0" borderId="1" xfId="0" applyNumberFormat="1" applyFont="1" applyBorder="1" applyAlignment="1">
      <alignment horizontal="center" vertical="center" wrapText="1"/>
    </xf>
    <xf numFmtId="37" fontId="354" fillId="0" borderId="1" xfId="0" applyNumberFormat="1" applyFont="1" applyBorder="1" applyAlignment="1">
      <alignment horizontal="center" vertical="center" wrapText="1"/>
    </xf>
    <xf numFmtId="37" fontId="355" fillId="0" borderId="1" xfId="0" applyNumberFormat="1" applyFont="1" applyBorder="1" applyAlignment="1">
      <alignment horizontal="center" vertical="center" wrapText="1"/>
    </xf>
    <xf numFmtId="37" fontId="356" fillId="0" borderId="1" xfId="0" applyNumberFormat="1" applyFont="1" applyBorder="1" applyAlignment="1">
      <alignment horizontal="center" vertical="center" wrapText="1"/>
    </xf>
    <xf numFmtId="37" fontId="357" fillId="0" borderId="1" xfId="0" applyNumberFormat="1" applyFont="1" applyBorder="1" applyAlignment="1">
      <alignment horizontal="center" vertical="center" wrapText="1"/>
    </xf>
    <xf numFmtId="37" fontId="358" fillId="0" borderId="1" xfId="0" applyNumberFormat="1" applyFont="1" applyBorder="1" applyAlignment="1">
      <alignment horizontal="center" vertical="center" wrapText="1"/>
    </xf>
    <xf numFmtId="37" fontId="359" fillId="0" borderId="1" xfId="0" applyNumberFormat="1" applyFont="1" applyBorder="1" applyAlignment="1">
      <alignment horizontal="center" vertical="center" wrapText="1"/>
    </xf>
    <xf numFmtId="37" fontId="360" fillId="0" borderId="1" xfId="0" applyNumberFormat="1" applyFont="1" applyBorder="1" applyAlignment="1">
      <alignment horizontal="center" vertical="center" wrapText="1"/>
    </xf>
    <xf numFmtId="37" fontId="361" fillId="0" borderId="0" xfId="0" applyNumberFormat="1" applyFont="1" applyAlignment="1">
      <alignment horizontal="center" vertical="center" wrapText="1"/>
    </xf>
    <xf numFmtId="37" fontId="362" fillId="0" borderId="0" xfId="0" applyNumberFormat="1" applyFont="1" applyAlignment="1">
      <alignment horizontal="center" vertical="center"/>
    </xf>
    <xf numFmtId="37" fontId="363" fillId="0" borderId="0" xfId="0" applyNumberFormat="1" applyFont="1" applyAlignment="1">
      <alignment horizontal="center" vertical="center"/>
    </xf>
    <xf numFmtId="37" fontId="364" fillId="0" borderId="0" xfId="0" applyNumberFormat="1" applyFont="1" applyAlignment="1">
      <alignment horizontal="center" vertical="center"/>
    </xf>
    <xf numFmtId="37" fontId="365" fillId="0" borderId="0" xfId="0" applyNumberFormat="1" applyFont="1" applyAlignment="1">
      <alignment horizontal="center" vertical="center"/>
    </xf>
    <xf numFmtId="37" fontId="366" fillId="0" borderId="0" xfId="0" applyNumberFormat="1" applyFont="1" applyAlignment="1">
      <alignment horizontal="center" vertical="center" wrapText="1"/>
    </xf>
    <xf numFmtId="37" fontId="367" fillId="0" borderId="0" xfId="0" applyNumberFormat="1" applyFont="1" applyAlignment="1">
      <alignment horizontal="center" vertical="center"/>
    </xf>
    <xf numFmtId="37" fontId="368" fillId="0" borderId="0" xfId="0" applyNumberFormat="1" applyFont="1" applyAlignment="1">
      <alignment horizontal="center" vertical="center"/>
    </xf>
    <xf numFmtId="37" fontId="369" fillId="0" borderId="0" xfId="0" applyNumberFormat="1" applyFont="1" applyAlignment="1">
      <alignment horizontal="center" vertical="center"/>
    </xf>
    <xf numFmtId="37" fontId="370" fillId="0" borderId="0" xfId="0" applyNumberFormat="1" applyFont="1" applyAlignment="1">
      <alignment horizontal="center" vertical="center"/>
    </xf>
    <xf numFmtId="37" fontId="371" fillId="0" borderId="0" xfId="0" applyNumberFormat="1" applyFont="1" applyAlignment="1">
      <alignment horizontal="center" vertical="center" wrapText="1"/>
    </xf>
    <xf numFmtId="37" fontId="372" fillId="0" borderId="0" xfId="0" applyNumberFormat="1" applyFont="1" applyAlignment="1">
      <alignment horizontal="center" vertical="center"/>
    </xf>
    <xf numFmtId="37" fontId="373" fillId="0" borderId="0" xfId="0" applyNumberFormat="1" applyFont="1" applyAlignment="1">
      <alignment horizontal="center" vertical="center"/>
    </xf>
    <xf numFmtId="37" fontId="374" fillId="0" borderId="0" xfId="0" applyNumberFormat="1" applyFont="1" applyAlignment="1">
      <alignment horizontal="center" vertical="center"/>
    </xf>
    <xf numFmtId="37" fontId="375" fillId="0" borderId="0" xfId="0" applyNumberFormat="1" applyFont="1" applyAlignment="1">
      <alignment horizontal="center" vertical="center"/>
    </xf>
    <xf numFmtId="37" fontId="376" fillId="0" borderId="0" xfId="0" applyNumberFormat="1" applyFont="1" applyAlignment="1">
      <alignment horizontal="center" vertical="center" wrapText="1"/>
    </xf>
    <xf numFmtId="37" fontId="377" fillId="0" borderId="0" xfId="0" applyNumberFormat="1" applyFont="1" applyAlignment="1">
      <alignment horizontal="center" vertical="center"/>
    </xf>
    <xf numFmtId="37" fontId="378" fillId="0" borderId="0" xfId="0" applyNumberFormat="1" applyFont="1" applyAlignment="1">
      <alignment horizontal="center" vertical="center"/>
    </xf>
    <xf numFmtId="37" fontId="379" fillId="0" borderId="0" xfId="0" applyNumberFormat="1" applyFont="1" applyAlignment="1">
      <alignment horizontal="center" vertical="center"/>
    </xf>
    <xf numFmtId="37" fontId="380" fillId="0" borderId="0" xfId="0" applyNumberFormat="1" applyFont="1" applyAlignment="1">
      <alignment horizontal="center" vertical="center"/>
    </xf>
    <xf numFmtId="37" fontId="381" fillId="0" borderId="0" xfId="0" applyNumberFormat="1" applyFont="1" applyAlignment="1">
      <alignment horizontal="center" vertical="center" wrapText="1"/>
    </xf>
    <xf numFmtId="37" fontId="382" fillId="0" borderId="0" xfId="0" applyNumberFormat="1" applyFont="1" applyAlignment="1">
      <alignment horizontal="center" vertical="center"/>
    </xf>
    <xf numFmtId="37" fontId="383" fillId="0" borderId="0" xfId="0" applyNumberFormat="1" applyFont="1" applyAlignment="1">
      <alignment horizontal="center" vertical="center"/>
    </xf>
    <xf numFmtId="37" fontId="384" fillId="0" borderId="0" xfId="0" applyNumberFormat="1" applyFont="1" applyAlignment="1">
      <alignment horizontal="center" vertical="center"/>
    </xf>
    <xf numFmtId="37" fontId="385" fillId="0" borderId="0" xfId="0" applyNumberFormat="1" applyFont="1" applyAlignment="1">
      <alignment horizontal="center" vertical="center"/>
    </xf>
    <xf numFmtId="37" fontId="386" fillId="0" borderId="0" xfId="0" applyNumberFormat="1" applyFont="1" applyAlignment="1">
      <alignment horizontal="center" vertical="center" wrapText="1"/>
    </xf>
    <xf numFmtId="37" fontId="387" fillId="0" borderId="0" xfId="0" applyNumberFormat="1" applyFont="1" applyAlignment="1">
      <alignment horizontal="center" vertical="center"/>
    </xf>
    <xf numFmtId="37" fontId="388" fillId="0" borderId="0" xfId="0" applyNumberFormat="1" applyFont="1" applyAlignment="1">
      <alignment horizontal="center" vertical="center"/>
    </xf>
    <xf numFmtId="37" fontId="389" fillId="0" borderId="0" xfId="0" applyNumberFormat="1" applyFont="1" applyAlignment="1">
      <alignment horizontal="center" vertical="center"/>
    </xf>
    <xf numFmtId="37" fontId="390" fillId="0" borderId="0" xfId="0" applyNumberFormat="1" applyFont="1" applyAlignment="1">
      <alignment horizontal="center" vertical="center"/>
    </xf>
    <xf numFmtId="37" fontId="391" fillId="0" borderId="0" xfId="0" applyNumberFormat="1" applyFont="1" applyAlignment="1">
      <alignment horizontal="center" vertical="center" wrapText="1"/>
    </xf>
    <xf numFmtId="37" fontId="392" fillId="0" borderId="0" xfId="0" applyNumberFormat="1" applyFont="1" applyAlignment="1">
      <alignment horizontal="center" vertical="center"/>
    </xf>
    <xf numFmtId="37" fontId="393" fillId="0" borderId="0" xfId="0" applyNumberFormat="1" applyFont="1" applyAlignment="1">
      <alignment horizontal="center" vertical="center"/>
    </xf>
    <xf numFmtId="37" fontId="394" fillId="0" borderId="0" xfId="0" applyNumberFormat="1" applyFont="1" applyAlignment="1">
      <alignment horizontal="center" vertical="center"/>
    </xf>
    <xf numFmtId="37" fontId="395" fillId="0" borderId="0" xfId="0" applyNumberFormat="1" applyFont="1" applyAlignment="1">
      <alignment horizontal="center" vertical="center"/>
    </xf>
    <xf numFmtId="37" fontId="396" fillId="0" borderId="0" xfId="0" applyNumberFormat="1" applyFont="1" applyAlignment="1">
      <alignment horizontal="center" vertical="center" wrapText="1"/>
    </xf>
    <xf numFmtId="37" fontId="397" fillId="0" borderId="0" xfId="0" applyNumberFormat="1" applyFont="1" applyAlignment="1">
      <alignment horizontal="center" vertical="center"/>
    </xf>
    <xf numFmtId="37" fontId="398" fillId="0" borderId="0" xfId="0" applyNumberFormat="1" applyFont="1" applyAlignment="1">
      <alignment horizontal="center" vertical="center"/>
    </xf>
    <xf numFmtId="37" fontId="399" fillId="0" borderId="0" xfId="0" applyNumberFormat="1" applyFont="1" applyAlignment="1">
      <alignment horizontal="center" vertical="center"/>
    </xf>
    <xf numFmtId="37" fontId="400" fillId="0" borderId="0" xfId="0" applyNumberFormat="1" applyFont="1" applyAlignment="1">
      <alignment horizontal="center" vertical="center"/>
    </xf>
    <xf numFmtId="37" fontId="401" fillId="0" borderId="0" xfId="0" applyNumberFormat="1" applyFont="1" applyAlignment="1">
      <alignment horizontal="center" vertical="center" wrapText="1"/>
    </xf>
    <xf numFmtId="37" fontId="402" fillId="0" borderId="0" xfId="0" applyNumberFormat="1" applyFont="1" applyAlignment="1">
      <alignment horizontal="center" vertical="center"/>
    </xf>
    <xf numFmtId="37" fontId="403" fillId="0" borderId="0" xfId="0" applyNumberFormat="1" applyFont="1" applyAlignment="1">
      <alignment horizontal="center" vertical="center"/>
    </xf>
    <xf numFmtId="37" fontId="404" fillId="0" borderId="0" xfId="0" applyNumberFormat="1" applyFont="1" applyAlignment="1">
      <alignment horizontal="center" vertical="center"/>
    </xf>
    <xf numFmtId="37" fontId="405" fillId="0" borderId="0" xfId="0" applyNumberFormat="1" applyFont="1" applyAlignment="1">
      <alignment horizontal="center" vertical="center"/>
    </xf>
    <xf numFmtId="37" fontId="406" fillId="0" borderId="0" xfId="0" applyNumberFormat="1" applyFont="1" applyAlignment="1">
      <alignment horizontal="center" vertical="center" wrapText="1"/>
    </xf>
    <xf numFmtId="37" fontId="407" fillId="0" borderId="0" xfId="0" applyNumberFormat="1" applyFont="1" applyAlignment="1">
      <alignment horizontal="center" vertical="center"/>
    </xf>
    <xf numFmtId="37" fontId="408" fillId="0" borderId="0" xfId="0" applyNumberFormat="1" applyFont="1" applyAlignment="1">
      <alignment horizontal="center" vertical="center"/>
    </xf>
    <xf numFmtId="37" fontId="409" fillId="0" borderId="0" xfId="0" applyNumberFormat="1" applyFont="1" applyAlignment="1">
      <alignment horizontal="center" vertical="center"/>
    </xf>
    <xf numFmtId="37" fontId="410" fillId="0" borderId="0" xfId="0" applyNumberFormat="1" applyFont="1" applyAlignment="1">
      <alignment horizontal="center" vertical="center"/>
    </xf>
    <xf numFmtId="37" fontId="411" fillId="0" borderId="0" xfId="0" applyNumberFormat="1" applyFont="1" applyAlignment="1">
      <alignment horizontal="center" vertical="center" wrapText="1"/>
    </xf>
    <xf numFmtId="37" fontId="412" fillId="0" borderId="0" xfId="0" applyNumberFormat="1" applyFont="1" applyAlignment="1">
      <alignment horizontal="center" vertical="center"/>
    </xf>
    <xf numFmtId="37" fontId="413" fillId="0" borderId="0" xfId="0" applyNumberFormat="1" applyFont="1" applyAlignment="1">
      <alignment horizontal="center" vertical="center"/>
    </xf>
    <xf numFmtId="37" fontId="414" fillId="0" borderId="0" xfId="0" applyNumberFormat="1" applyFont="1" applyAlignment="1">
      <alignment horizontal="center" vertical="center"/>
    </xf>
    <xf numFmtId="37" fontId="415" fillId="0" borderId="0" xfId="0" applyNumberFormat="1" applyFont="1" applyAlignment="1">
      <alignment horizontal="center" vertical="center"/>
    </xf>
    <xf numFmtId="37" fontId="416" fillId="0" borderId="0" xfId="0" applyNumberFormat="1" applyFont="1" applyAlignment="1">
      <alignment horizontal="center" vertical="center" wrapText="1"/>
    </xf>
    <xf numFmtId="37" fontId="417" fillId="0" borderId="0" xfId="0" applyNumberFormat="1" applyFont="1" applyAlignment="1">
      <alignment horizontal="center" vertical="center"/>
    </xf>
    <xf numFmtId="37" fontId="418" fillId="0" borderId="0" xfId="0" applyNumberFormat="1" applyFont="1" applyAlignment="1">
      <alignment horizontal="center" vertical="center"/>
    </xf>
    <xf numFmtId="37" fontId="419" fillId="0" borderId="0" xfId="0" applyNumberFormat="1" applyFont="1" applyAlignment="1">
      <alignment horizontal="center" vertical="center"/>
    </xf>
    <xf numFmtId="37" fontId="420" fillId="0" borderId="0" xfId="0" applyNumberFormat="1" applyFont="1" applyAlignment="1">
      <alignment horizontal="center" vertical="center"/>
    </xf>
    <xf numFmtId="37" fontId="421" fillId="0" borderId="0" xfId="0" applyNumberFormat="1" applyFont="1" applyAlignment="1">
      <alignment horizontal="center" vertical="center" wrapText="1"/>
    </xf>
    <xf numFmtId="37" fontId="422" fillId="0" borderId="0" xfId="0" applyNumberFormat="1" applyFont="1" applyAlignment="1">
      <alignment horizontal="center" vertical="center"/>
    </xf>
    <xf numFmtId="37" fontId="423" fillId="0" borderId="0" xfId="0" applyNumberFormat="1" applyFont="1" applyAlignment="1">
      <alignment horizontal="center" vertical="center"/>
    </xf>
    <xf numFmtId="37" fontId="424" fillId="0" borderId="0" xfId="0" applyNumberFormat="1" applyFont="1" applyAlignment="1">
      <alignment horizontal="center" vertical="center"/>
    </xf>
    <xf numFmtId="37" fontId="425" fillId="0" borderId="0" xfId="0" applyNumberFormat="1" applyFont="1" applyAlignment="1">
      <alignment horizontal="center" vertical="center"/>
    </xf>
    <xf numFmtId="37" fontId="426" fillId="0" borderId="0" xfId="0" applyNumberFormat="1" applyFont="1" applyAlignment="1">
      <alignment horizontal="center" vertical="center" wrapText="1"/>
    </xf>
    <xf numFmtId="37" fontId="427" fillId="0" borderId="0" xfId="0" applyNumberFormat="1" applyFont="1" applyAlignment="1">
      <alignment horizontal="center" vertical="center"/>
    </xf>
    <xf numFmtId="37" fontId="428" fillId="0" borderId="0" xfId="0" applyNumberFormat="1" applyFont="1" applyAlignment="1">
      <alignment horizontal="center" vertical="center"/>
    </xf>
    <xf numFmtId="37" fontId="429" fillId="0" borderId="0" xfId="0" applyNumberFormat="1" applyFont="1" applyAlignment="1">
      <alignment horizontal="center" vertical="center"/>
    </xf>
    <xf numFmtId="37" fontId="430" fillId="0" borderId="0" xfId="0" applyNumberFormat="1" applyFont="1" applyAlignment="1">
      <alignment horizontal="center" vertical="center"/>
    </xf>
    <xf numFmtId="37" fontId="431" fillId="0" borderId="0" xfId="0" applyNumberFormat="1" applyFont="1" applyAlignment="1">
      <alignment horizontal="center" vertical="center" wrapText="1"/>
    </xf>
    <xf numFmtId="37" fontId="432" fillId="0" borderId="0" xfId="0" applyNumberFormat="1" applyFont="1" applyAlignment="1">
      <alignment horizontal="center" vertical="center"/>
    </xf>
    <xf numFmtId="37" fontId="433" fillId="0" borderId="0" xfId="0" applyNumberFormat="1" applyFont="1" applyAlignment="1">
      <alignment horizontal="center" vertical="center"/>
    </xf>
    <xf numFmtId="37" fontId="434" fillId="0" borderId="0" xfId="0" applyNumberFormat="1" applyFont="1" applyAlignment="1">
      <alignment horizontal="center" vertical="center"/>
    </xf>
    <xf numFmtId="37" fontId="435" fillId="0" borderId="0" xfId="0" applyNumberFormat="1" applyFont="1" applyAlignment="1">
      <alignment horizontal="center" vertical="center"/>
    </xf>
    <xf numFmtId="37" fontId="436" fillId="0" borderId="0" xfId="0" applyNumberFormat="1" applyFont="1" applyAlignment="1">
      <alignment horizontal="center" vertical="center" wrapText="1"/>
    </xf>
    <xf numFmtId="37" fontId="437" fillId="0" borderId="0" xfId="0" applyNumberFormat="1" applyFont="1" applyAlignment="1">
      <alignment horizontal="center" vertical="center"/>
    </xf>
    <xf numFmtId="37" fontId="438" fillId="0" borderId="0" xfId="0" applyNumberFormat="1" applyFont="1" applyAlignment="1">
      <alignment horizontal="center" vertical="center"/>
    </xf>
    <xf numFmtId="37" fontId="439" fillId="0" borderId="0" xfId="0" applyNumberFormat="1" applyFont="1" applyAlignment="1">
      <alignment horizontal="center" vertical="center" wrapText="1"/>
    </xf>
    <xf numFmtId="37" fontId="440" fillId="0" borderId="0" xfId="0" applyNumberFormat="1" applyFont="1" applyAlignment="1">
      <alignment horizontal="center" vertical="center"/>
    </xf>
    <xf numFmtId="37" fontId="441" fillId="0" borderId="0" xfId="0" applyNumberFormat="1" applyFont="1" applyAlignment="1">
      <alignment horizontal="center" vertical="center"/>
    </xf>
    <xf numFmtId="37" fontId="443" fillId="0" borderId="3" xfId="0" applyNumberFormat="1" applyFont="1" applyBorder="1" applyAlignment="1">
      <alignment horizontal="center" vertical="center"/>
    </xf>
    <xf numFmtId="37" fontId="444" fillId="0" borderId="3" xfId="0" applyNumberFormat="1" applyFont="1" applyBorder="1" applyAlignment="1">
      <alignment horizontal="center" vertical="center"/>
    </xf>
    <xf numFmtId="37" fontId="445" fillId="0" borderId="3" xfId="0" applyNumberFormat="1" applyFont="1" applyBorder="1" applyAlignment="1">
      <alignment horizontal="center" vertical="center"/>
    </xf>
    <xf numFmtId="37" fontId="446" fillId="0" borderId="3" xfId="0" applyNumberFormat="1" applyFont="1" applyBorder="1" applyAlignment="1">
      <alignment horizontal="center" vertical="center"/>
    </xf>
    <xf numFmtId="37" fontId="447" fillId="0" borderId="4" xfId="0" applyNumberFormat="1" applyFont="1" applyBorder="1" applyAlignment="1">
      <alignment horizontal="center" vertical="center"/>
    </xf>
    <xf numFmtId="37" fontId="448" fillId="0" borderId="4" xfId="0" applyNumberFormat="1" applyFont="1" applyBorder="1" applyAlignment="1">
      <alignment horizontal="center" vertical="center"/>
    </xf>
    <xf numFmtId="37" fontId="449" fillId="0" borderId="4" xfId="0" applyNumberFormat="1" applyFont="1" applyBorder="1" applyAlignment="1">
      <alignment horizontal="center" vertical="center"/>
    </xf>
    <xf numFmtId="37" fontId="450" fillId="0" borderId="4" xfId="0" applyNumberFormat="1" applyFont="1" applyBorder="1" applyAlignment="1">
      <alignment horizontal="center" vertical="center"/>
    </xf>
    <xf numFmtId="37" fontId="451" fillId="0" borderId="4" xfId="0" applyNumberFormat="1" applyFont="1" applyBorder="1" applyAlignment="1">
      <alignment horizontal="center" vertical="center"/>
    </xf>
    <xf numFmtId="37" fontId="452" fillId="0" borderId="4" xfId="0" applyNumberFormat="1" applyFont="1" applyBorder="1" applyAlignment="1">
      <alignment horizontal="center" vertical="center"/>
    </xf>
    <xf numFmtId="37" fontId="459" fillId="0" borderId="0" xfId="0" applyNumberFormat="1" applyFont="1" applyAlignment="1">
      <alignment horizontal="center" vertical="center"/>
    </xf>
    <xf numFmtId="37" fontId="460" fillId="0" borderId="1" xfId="0" applyNumberFormat="1" applyFont="1" applyBorder="1" applyAlignment="1">
      <alignment horizontal="center" vertical="center" wrapText="1"/>
    </xf>
    <xf numFmtId="37" fontId="461" fillId="0" borderId="1" xfId="0" applyNumberFormat="1" applyFont="1" applyBorder="1" applyAlignment="1">
      <alignment horizontal="center" vertical="center" wrapText="1"/>
    </xf>
    <xf numFmtId="37" fontId="462" fillId="0" borderId="1" xfId="0" applyNumberFormat="1" applyFont="1" applyBorder="1" applyAlignment="1">
      <alignment horizontal="center" vertical="center" wrapText="1"/>
    </xf>
    <xf numFmtId="37" fontId="463" fillId="0" borderId="1" xfId="0" applyNumberFormat="1" applyFont="1" applyBorder="1" applyAlignment="1">
      <alignment horizontal="center" vertical="center" wrapText="1"/>
    </xf>
    <xf numFmtId="37" fontId="464" fillId="0" borderId="1" xfId="0" applyNumberFormat="1" applyFont="1" applyBorder="1" applyAlignment="1">
      <alignment horizontal="center" vertical="center" wrapText="1"/>
    </xf>
    <xf numFmtId="37" fontId="465" fillId="0" borderId="1" xfId="0" applyNumberFormat="1" applyFont="1" applyBorder="1" applyAlignment="1">
      <alignment horizontal="center" vertical="center" wrapText="1"/>
    </xf>
    <xf numFmtId="37" fontId="466" fillId="0" borderId="1" xfId="0" applyNumberFormat="1" applyFont="1" applyBorder="1" applyAlignment="1">
      <alignment horizontal="center" vertical="center" wrapText="1"/>
    </xf>
    <xf numFmtId="37" fontId="467" fillId="0" borderId="1" xfId="0" applyNumberFormat="1" applyFont="1" applyBorder="1" applyAlignment="1">
      <alignment horizontal="center" vertical="center" wrapText="1"/>
    </xf>
    <xf numFmtId="37" fontId="468" fillId="0" borderId="0" xfId="0" applyNumberFormat="1" applyFont="1" applyAlignment="1">
      <alignment horizontal="center" vertical="center" wrapText="1"/>
    </xf>
    <xf numFmtId="37" fontId="469" fillId="0" borderId="0" xfId="0" applyNumberFormat="1" applyFont="1" applyAlignment="1">
      <alignment horizontal="center" vertical="center"/>
    </xf>
    <xf numFmtId="37" fontId="470" fillId="0" borderId="0" xfId="0" applyNumberFormat="1" applyFont="1" applyAlignment="1">
      <alignment horizontal="center" vertical="center"/>
    </xf>
    <xf numFmtId="37" fontId="471" fillId="0" borderId="0" xfId="0" applyNumberFormat="1" applyFont="1" applyAlignment="1">
      <alignment horizontal="center" vertical="center"/>
    </xf>
    <xf numFmtId="37" fontId="472" fillId="0" borderId="0" xfId="0" applyNumberFormat="1" applyFont="1" applyAlignment="1">
      <alignment horizontal="center" vertical="center"/>
    </xf>
    <xf numFmtId="37" fontId="473" fillId="0" borderId="0" xfId="0" applyNumberFormat="1" applyFont="1" applyAlignment="1">
      <alignment horizontal="center" vertical="center"/>
    </xf>
    <xf numFmtId="37" fontId="474" fillId="0" borderId="0" xfId="0" applyNumberFormat="1" applyFont="1" applyAlignment="1">
      <alignment horizontal="center" vertical="center"/>
    </xf>
    <xf numFmtId="37" fontId="475" fillId="0" borderId="0" xfId="0" applyNumberFormat="1" applyFont="1" applyAlignment="1">
      <alignment horizontal="center" vertical="center"/>
    </xf>
    <xf numFmtId="37" fontId="476" fillId="0" borderId="0" xfId="0" applyNumberFormat="1" applyFont="1" applyAlignment="1">
      <alignment horizontal="center" vertical="center"/>
    </xf>
    <xf numFmtId="37" fontId="477" fillId="0" borderId="0" xfId="0" applyNumberFormat="1" applyFont="1" applyAlignment="1">
      <alignment horizontal="center" vertical="center" wrapText="1"/>
    </xf>
    <xf numFmtId="37" fontId="478" fillId="0" borderId="0" xfId="0" applyNumberFormat="1" applyFont="1" applyAlignment="1">
      <alignment horizontal="center" vertical="center"/>
    </xf>
    <xf numFmtId="37" fontId="479" fillId="0" borderId="0" xfId="0" applyNumberFormat="1" applyFont="1" applyAlignment="1">
      <alignment horizontal="center" vertical="center"/>
    </xf>
    <xf numFmtId="37" fontId="480" fillId="0" borderId="0" xfId="0" applyNumberFormat="1" applyFont="1" applyAlignment="1">
      <alignment horizontal="center" vertical="center"/>
    </xf>
    <xf numFmtId="37" fontId="481" fillId="0" borderId="0" xfId="0" applyNumberFormat="1" applyFont="1" applyAlignment="1">
      <alignment horizontal="center" vertical="center"/>
    </xf>
    <xf numFmtId="37" fontId="482" fillId="0" borderId="0" xfId="0" applyNumberFormat="1" applyFont="1" applyAlignment="1">
      <alignment horizontal="center" vertical="center"/>
    </xf>
    <xf numFmtId="37" fontId="483" fillId="0" borderId="0" xfId="0" applyNumberFormat="1" applyFont="1" applyAlignment="1">
      <alignment horizontal="center" vertical="center"/>
    </xf>
    <xf numFmtId="37" fontId="484" fillId="0" borderId="0" xfId="0" applyNumberFormat="1" applyFont="1" applyAlignment="1">
      <alignment horizontal="center" vertical="center"/>
    </xf>
    <xf numFmtId="37" fontId="485" fillId="0" borderId="0" xfId="0" applyNumberFormat="1" applyFont="1" applyAlignment="1">
      <alignment horizontal="center" vertical="center"/>
    </xf>
    <xf numFmtId="37" fontId="486" fillId="0" borderId="0" xfId="0" applyNumberFormat="1" applyFont="1" applyAlignment="1">
      <alignment horizontal="center" vertical="center" wrapText="1"/>
    </xf>
    <xf numFmtId="37" fontId="487" fillId="0" borderId="0" xfId="0" applyNumberFormat="1" applyFont="1" applyAlignment="1">
      <alignment horizontal="center" vertical="center"/>
    </xf>
    <xf numFmtId="37" fontId="488" fillId="0" borderId="0" xfId="0" applyNumberFormat="1" applyFont="1" applyAlignment="1">
      <alignment horizontal="center" vertical="center"/>
    </xf>
    <xf numFmtId="37" fontId="489" fillId="0" borderId="0" xfId="0" applyNumberFormat="1" applyFont="1" applyAlignment="1">
      <alignment horizontal="center" vertical="center"/>
    </xf>
    <xf numFmtId="37" fontId="490" fillId="0" borderId="0" xfId="0" applyNumberFormat="1" applyFont="1" applyAlignment="1">
      <alignment horizontal="center" vertical="center"/>
    </xf>
    <xf numFmtId="37" fontId="491" fillId="0" borderId="0" xfId="0" applyNumberFormat="1" applyFont="1" applyAlignment="1">
      <alignment horizontal="center" vertical="center"/>
    </xf>
    <xf numFmtId="37" fontId="492" fillId="0" borderId="0" xfId="0" applyNumberFormat="1" applyFont="1" applyAlignment="1">
      <alignment horizontal="center" vertical="center"/>
    </xf>
    <xf numFmtId="37" fontId="493" fillId="0" borderId="0" xfId="0" applyNumberFormat="1" applyFont="1" applyAlignment="1">
      <alignment horizontal="center" vertical="center"/>
    </xf>
    <xf numFmtId="37" fontId="494" fillId="0" borderId="0" xfId="0" applyNumberFormat="1" applyFont="1" applyAlignment="1">
      <alignment horizontal="center" vertical="center"/>
    </xf>
    <xf numFmtId="37" fontId="495" fillId="0" borderId="0" xfId="0" applyNumberFormat="1" applyFont="1" applyAlignment="1">
      <alignment horizontal="center" vertical="center" wrapText="1"/>
    </xf>
    <xf numFmtId="37" fontId="496" fillId="0" borderId="0" xfId="0" applyNumberFormat="1" applyFont="1" applyAlignment="1">
      <alignment horizontal="center" vertical="center"/>
    </xf>
    <xf numFmtId="37" fontId="497" fillId="0" borderId="0" xfId="0" applyNumberFormat="1" applyFont="1" applyAlignment="1">
      <alignment horizontal="center" vertical="center"/>
    </xf>
    <xf numFmtId="37" fontId="498" fillId="0" borderId="0" xfId="0" applyNumberFormat="1" applyFont="1" applyAlignment="1">
      <alignment horizontal="center" vertical="center"/>
    </xf>
    <xf numFmtId="37" fontId="499" fillId="0" borderId="0" xfId="0" applyNumberFormat="1" applyFont="1" applyAlignment="1">
      <alignment horizontal="center" vertical="center"/>
    </xf>
    <xf numFmtId="37" fontId="500" fillId="0" borderId="0" xfId="0" applyNumberFormat="1" applyFont="1" applyAlignment="1">
      <alignment horizontal="center" vertical="center"/>
    </xf>
    <xf numFmtId="37" fontId="501" fillId="0" borderId="0" xfId="0" applyNumberFormat="1" applyFont="1" applyAlignment="1">
      <alignment horizontal="center" vertical="center"/>
    </xf>
    <xf numFmtId="37" fontId="502" fillId="0" borderId="0" xfId="0" applyNumberFormat="1" applyFont="1" applyAlignment="1">
      <alignment horizontal="center" vertical="center"/>
    </xf>
    <xf numFmtId="37" fontId="503" fillId="0" borderId="0" xfId="0" applyNumberFormat="1" applyFont="1" applyAlignment="1">
      <alignment horizontal="center" vertical="center"/>
    </xf>
    <xf numFmtId="37" fontId="504" fillId="0" borderId="0" xfId="0" applyNumberFormat="1" applyFont="1" applyAlignment="1">
      <alignment horizontal="center" vertical="center" wrapText="1"/>
    </xf>
    <xf numFmtId="37" fontId="505" fillId="0" borderId="0" xfId="0" applyNumberFormat="1" applyFont="1" applyAlignment="1">
      <alignment horizontal="center" vertical="center"/>
    </xf>
    <xf numFmtId="37" fontId="506" fillId="0" borderId="0" xfId="0" applyNumberFormat="1" applyFont="1" applyAlignment="1">
      <alignment horizontal="center" vertical="center"/>
    </xf>
    <xf numFmtId="37" fontId="507" fillId="0" borderId="0" xfId="0" applyNumberFormat="1" applyFont="1" applyAlignment="1">
      <alignment horizontal="center" vertical="center"/>
    </xf>
    <xf numFmtId="37" fontId="508" fillId="0" borderId="0" xfId="0" applyNumberFormat="1" applyFont="1" applyAlignment="1">
      <alignment horizontal="center" vertical="center"/>
    </xf>
    <xf numFmtId="37" fontId="509" fillId="0" borderId="0" xfId="0" applyNumberFormat="1" applyFont="1" applyAlignment="1">
      <alignment horizontal="center" vertical="center"/>
    </xf>
    <xf numFmtId="37" fontId="510" fillId="0" borderId="0" xfId="0" applyNumberFormat="1" applyFont="1" applyAlignment="1">
      <alignment horizontal="center" vertical="center"/>
    </xf>
    <xf numFmtId="37" fontId="511" fillId="0" borderId="0" xfId="0" applyNumberFormat="1" applyFont="1" applyAlignment="1">
      <alignment horizontal="center" vertical="center"/>
    </xf>
    <xf numFmtId="37" fontId="512" fillId="0" borderId="0" xfId="0" applyNumberFormat="1" applyFont="1" applyAlignment="1">
      <alignment horizontal="center" vertical="center"/>
    </xf>
    <xf numFmtId="37" fontId="513" fillId="0" borderId="0" xfId="0" applyNumberFormat="1" applyFont="1" applyAlignment="1">
      <alignment horizontal="center" vertical="center" wrapText="1"/>
    </xf>
    <xf numFmtId="37" fontId="514" fillId="0" borderId="0" xfId="0" applyNumberFormat="1" applyFont="1" applyAlignment="1">
      <alignment horizontal="center" vertical="center"/>
    </xf>
    <xf numFmtId="37" fontId="515" fillId="0" borderId="0" xfId="0" applyNumberFormat="1" applyFont="1" applyAlignment="1">
      <alignment horizontal="center" vertical="center"/>
    </xf>
    <xf numFmtId="37" fontId="516" fillId="0" borderId="0" xfId="0" applyNumberFormat="1" applyFont="1" applyAlignment="1">
      <alignment horizontal="center" vertical="center"/>
    </xf>
    <xf numFmtId="37" fontId="517" fillId="0" borderId="0" xfId="0" applyNumberFormat="1" applyFont="1" applyAlignment="1">
      <alignment horizontal="center" vertical="center"/>
    </xf>
    <xf numFmtId="37" fontId="518" fillId="0" borderId="0" xfId="0" applyNumberFormat="1" applyFont="1" applyAlignment="1">
      <alignment horizontal="center" vertical="center" wrapText="1"/>
    </xf>
    <xf numFmtId="37" fontId="519" fillId="0" borderId="0" xfId="0" applyNumberFormat="1" applyFont="1" applyAlignment="1">
      <alignment horizontal="center" vertical="center"/>
    </xf>
    <xf numFmtId="37" fontId="520" fillId="0" borderId="0" xfId="0" applyNumberFormat="1" applyFont="1" applyAlignment="1">
      <alignment horizontal="center" vertical="center"/>
    </xf>
    <xf numFmtId="37" fontId="521" fillId="0" borderId="0" xfId="0" applyNumberFormat="1" applyFont="1" applyAlignment="1">
      <alignment horizontal="center" vertical="center"/>
    </xf>
    <xf numFmtId="37" fontId="522" fillId="0" borderId="0" xfId="0" applyNumberFormat="1" applyFont="1" applyAlignment="1">
      <alignment horizontal="center" vertical="center"/>
    </xf>
    <xf numFmtId="37" fontId="523" fillId="0" borderId="0" xfId="0" applyNumberFormat="1" applyFont="1" applyAlignment="1">
      <alignment horizontal="center" vertical="center" wrapText="1"/>
    </xf>
    <xf numFmtId="37" fontId="524" fillId="0" borderId="0" xfId="0" applyNumberFormat="1" applyFont="1" applyAlignment="1">
      <alignment horizontal="center" vertical="center"/>
    </xf>
    <xf numFmtId="37" fontId="525" fillId="0" borderId="0" xfId="0" applyNumberFormat="1" applyFont="1" applyAlignment="1">
      <alignment horizontal="center" vertical="center"/>
    </xf>
    <xf numFmtId="37" fontId="526" fillId="0" borderId="0" xfId="0" applyNumberFormat="1" applyFont="1" applyAlignment="1">
      <alignment horizontal="center" vertical="center"/>
    </xf>
    <xf numFmtId="37" fontId="527" fillId="0" borderId="0" xfId="0" applyNumberFormat="1" applyFont="1" applyAlignment="1">
      <alignment horizontal="center" vertical="center"/>
    </xf>
    <xf numFmtId="37" fontId="528" fillId="0" borderId="0" xfId="0" applyNumberFormat="1" applyFont="1" applyAlignment="1">
      <alignment horizontal="center" vertical="center"/>
    </xf>
    <xf numFmtId="37" fontId="529" fillId="0" borderId="0" xfId="0" applyNumberFormat="1" applyFont="1" applyAlignment="1">
      <alignment horizontal="center" vertical="center"/>
    </xf>
    <xf numFmtId="37" fontId="530" fillId="0" borderId="0" xfId="0" applyNumberFormat="1" applyFont="1" applyAlignment="1">
      <alignment horizontal="center" vertical="center"/>
    </xf>
    <xf numFmtId="37" fontId="531" fillId="0" borderId="0" xfId="0" applyNumberFormat="1" applyFont="1" applyAlignment="1">
      <alignment horizontal="center" vertical="center"/>
    </xf>
    <xf numFmtId="37" fontId="532" fillId="0" borderId="0" xfId="0" applyNumberFormat="1" applyFont="1" applyAlignment="1">
      <alignment horizontal="center" vertical="center" wrapText="1"/>
    </xf>
    <xf numFmtId="37" fontId="533" fillId="0" borderId="0" xfId="0" applyNumberFormat="1" applyFont="1" applyAlignment="1">
      <alignment horizontal="center" vertical="center"/>
    </xf>
    <xf numFmtId="37" fontId="534" fillId="0" borderId="0" xfId="0" applyNumberFormat="1" applyFont="1" applyAlignment="1">
      <alignment horizontal="center" vertical="center"/>
    </xf>
    <xf numFmtId="37" fontId="535" fillId="0" borderId="0" xfId="0" applyNumberFormat="1" applyFont="1" applyAlignment="1">
      <alignment horizontal="center" vertical="center"/>
    </xf>
    <xf numFmtId="37" fontId="536" fillId="0" borderId="0" xfId="0" applyNumberFormat="1" applyFont="1" applyAlignment="1">
      <alignment horizontal="center" vertical="center"/>
    </xf>
    <xf numFmtId="37" fontId="537" fillId="0" borderId="0" xfId="0" applyNumberFormat="1" applyFont="1" applyAlignment="1">
      <alignment horizontal="center" vertical="center"/>
    </xf>
    <xf numFmtId="37" fontId="538" fillId="0" borderId="0" xfId="0" applyNumberFormat="1" applyFont="1" applyAlignment="1">
      <alignment horizontal="center" vertical="center"/>
    </xf>
    <xf numFmtId="37" fontId="539" fillId="0" borderId="0" xfId="0" applyNumberFormat="1" applyFont="1" applyAlignment="1">
      <alignment horizontal="center" vertical="center"/>
    </xf>
    <xf numFmtId="37" fontId="540" fillId="0" borderId="0" xfId="0" applyNumberFormat="1" applyFont="1" applyAlignment="1">
      <alignment horizontal="center" vertical="center"/>
    </xf>
    <xf numFmtId="37" fontId="541" fillId="0" borderId="0" xfId="0" applyNumberFormat="1" applyFont="1" applyAlignment="1">
      <alignment horizontal="center" vertical="center" wrapText="1"/>
    </xf>
    <xf numFmtId="37" fontId="542" fillId="0" borderId="0" xfId="0" applyNumberFormat="1" applyFont="1" applyAlignment="1">
      <alignment horizontal="center" vertical="center"/>
    </xf>
    <xf numFmtId="37" fontId="543" fillId="0" borderId="0" xfId="0" applyNumberFormat="1" applyFont="1" applyAlignment="1">
      <alignment horizontal="center" vertical="center"/>
    </xf>
    <xf numFmtId="37" fontId="544" fillId="0" borderId="0" xfId="0" applyNumberFormat="1" applyFont="1" applyAlignment="1">
      <alignment horizontal="center" vertical="center"/>
    </xf>
    <xf numFmtId="37" fontId="545" fillId="0" borderId="0" xfId="0" applyNumberFormat="1" applyFont="1" applyAlignment="1">
      <alignment horizontal="center" vertical="center"/>
    </xf>
    <xf numFmtId="37" fontId="546" fillId="0" borderId="0" xfId="0" applyNumberFormat="1" applyFont="1" applyAlignment="1">
      <alignment horizontal="center" vertical="center"/>
    </xf>
    <xf numFmtId="37" fontId="547" fillId="0" borderId="0" xfId="0" applyNumberFormat="1" applyFont="1" applyAlignment="1">
      <alignment horizontal="center" vertical="center"/>
    </xf>
    <xf numFmtId="37" fontId="548" fillId="0" borderId="0" xfId="0" applyNumberFormat="1" applyFont="1" applyAlignment="1">
      <alignment horizontal="center" vertical="center"/>
    </xf>
    <xf numFmtId="37" fontId="549" fillId="0" borderId="0" xfId="0" applyNumberFormat="1" applyFont="1" applyAlignment="1">
      <alignment horizontal="center" vertical="center"/>
    </xf>
    <xf numFmtId="37" fontId="550" fillId="0" borderId="0" xfId="0" applyNumberFormat="1" applyFont="1" applyAlignment="1">
      <alignment horizontal="center" vertical="center" wrapText="1"/>
    </xf>
    <xf numFmtId="37" fontId="551" fillId="0" borderId="0" xfId="0" applyNumberFormat="1" applyFont="1" applyAlignment="1">
      <alignment horizontal="center" vertical="center"/>
    </xf>
    <xf numFmtId="37" fontId="552" fillId="0" borderId="0" xfId="0" applyNumberFormat="1" applyFont="1" applyAlignment="1">
      <alignment horizontal="center" vertical="center"/>
    </xf>
    <xf numFmtId="37" fontId="553" fillId="0" borderId="0" xfId="0" applyNumberFormat="1" applyFont="1" applyAlignment="1">
      <alignment horizontal="center" vertical="center"/>
    </xf>
    <xf numFmtId="37" fontId="554" fillId="0" borderId="0" xfId="0" applyNumberFormat="1" applyFont="1" applyAlignment="1">
      <alignment horizontal="center" vertical="center"/>
    </xf>
    <xf numFmtId="37" fontId="555" fillId="0" borderId="0" xfId="0" applyNumberFormat="1" applyFont="1" applyAlignment="1">
      <alignment horizontal="center" vertical="center"/>
    </xf>
    <xf numFmtId="37" fontId="556" fillId="0" borderId="0" xfId="0" applyNumberFormat="1" applyFont="1" applyAlignment="1">
      <alignment horizontal="center" vertical="center"/>
    </xf>
    <xf numFmtId="37" fontId="557" fillId="0" borderId="0" xfId="0" applyNumberFormat="1" applyFont="1" applyAlignment="1">
      <alignment horizontal="center" vertical="center"/>
    </xf>
    <xf numFmtId="37" fontId="558" fillId="0" borderId="0" xfId="0" applyNumberFormat="1" applyFont="1" applyAlignment="1">
      <alignment horizontal="center" vertical="center"/>
    </xf>
    <xf numFmtId="37" fontId="561" fillId="0" borderId="3" xfId="0" applyNumberFormat="1" applyFont="1" applyBorder="1" applyAlignment="1">
      <alignment horizontal="center" vertical="center"/>
    </xf>
    <xf numFmtId="37" fontId="562" fillId="0" borderId="3" xfId="0" applyNumberFormat="1" applyFont="1" applyBorder="1" applyAlignment="1">
      <alignment horizontal="center" vertical="center"/>
    </xf>
    <xf numFmtId="37" fontId="563" fillId="0" borderId="3" xfId="0" applyNumberFormat="1" applyFont="1" applyBorder="1" applyAlignment="1">
      <alignment horizontal="center" vertical="center"/>
    </xf>
    <xf numFmtId="37" fontId="565" fillId="0" borderId="3" xfId="0" applyNumberFormat="1" applyFont="1" applyBorder="1" applyAlignment="1">
      <alignment horizontal="center" vertical="center"/>
    </xf>
    <xf numFmtId="37" fontId="566" fillId="0" borderId="3" xfId="0" applyNumberFormat="1" applyFont="1" applyBorder="1" applyAlignment="1">
      <alignment horizontal="center" vertical="center"/>
    </xf>
    <xf numFmtId="37" fontId="567" fillId="0" borderId="3" xfId="0" applyNumberFormat="1" applyFont="1" applyBorder="1" applyAlignment="1">
      <alignment horizontal="center" vertical="center"/>
    </xf>
    <xf numFmtId="37" fontId="569" fillId="0" borderId="4" xfId="0" applyNumberFormat="1" applyFont="1" applyBorder="1" applyAlignment="1">
      <alignment horizontal="center" vertical="center"/>
    </xf>
    <xf numFmtId="37" fontId="570" fillId="0" borderId="4" xfId="0" applyNumberFormat="1" applyFont="1" applyBorder="1" applyAlignment="1">
      <alignment horizontal="center" vertical="center"/>
    </xf>
    <xf numFmtId="37" fontId="571" fillId="0" borderId="4" xfId="0" applyNumberFormat="1" applyFont="1" applyBorder="1" applyAlignment="1">
      <alignment horizontal="center" vertical="center"/>
    </xf>
    <xf numFmtId="37" fontId="573" fillId="0" borderId="4" xfId="0" applyNumberFormat="1" applyFont="1" applyBorder="1" applyAlignment="1">
      <alignment horizontal="center" vertical="center"/>
    </xf>
    <xf numFmtId="37" fontId="574" fillId="0" borderId="4" xfId="0" applyNumberFormat="1" applyFont="1" applyBorder="1" applyAlignment="1">
      <alignment horizontal="center" vertical="center"/>
    </xf>
    <xf numFmtId="37" fontId="575" fillId="0" borderId="4" xfId="0" applyNumberFormat="1" applyFont="1" applyBorder="1" applyAlignment="1">
      <alignment horizontal="center" vertical="center"/>
    </xf>
    <xf numFmtId="37" fontId="583" fillId="0" borderId="0" xfId="0" applyNumberFormat="1" applyFont="1" applyAlignment="1">
      <alignment horizontal="center" vertical="center"/>
    </xf>
    <xf numFmtId="37" fontId="584" fillId="0" borderId="1" xfId="0" applyNumberFormat="1" applyFont="1" applyBorder="1" applyAlignment="1">
      <alignment horizontal="center" vertical="center" wrapText="1"/>
    </xf>
    <xf numFmtId="37" fontId="585" fillId="0" borderId="1" xfId="0" applyNumberFormat="1" applyFont="1" applyBorder="1" applyAlignment="1">
      <alignment horizontal="center" vertical="center" wrapText="1"/>
    </xf>
    <xf numFmtId="37" fontId="586" fillId="0" borderId="1" xfId="0" applyNumberFormat="1" applyFont="1" applyBorder="1" applyAlignment="1">
      <alignment horizontal="center" vertical="center" wrapText="1"/>
    </xf>
    <xf numFmtId="37" fontId="587" fillId="0" borderId="1" xfId="0" applyNumberFormat="1" applyFont="1" applyBorder="1" applyAlignment="1">
      <alignment horizontal="center" vertical="center" wrapText="1"/>
    </xf>
    <xf numFmtId="37" fontId="588" fillId="0" borderId="1" xfId="0" applyNumberFormat="1" applyFont="1" applyBorder="1" applyAlignment="1">
      <alignment horizontal="center" vertical="center" wrapText="1"/>
    </xf>
    <xf numFmtId="37" fontId="589" fillId="0" borderId="1" xfId="0" applyNumberFormat="1" applyFont="1" applyBorder="1" applyAlignment="1">
      <alignment horizontal="center" vertical="center" wrapText="1"/>
    </xf>
    <xf numFmtId="37" fontId="590" fillId="0" borderId="1" xfId="0" applyNumberFormat="1" applyFont="1" applyBorder="1" applyAlignment="1">
      <alignment horizontal="center" vertical="center" wrapText="1"/>
    </xf>
    <xf numFmtId="37" fontId="591" fillId="0" borderId="1" xfId="0" applyNumberFormat="1" applyFont="1" applyBorder="1" applyAlignment="1">
      <alignment horizontal="center" vertical="center" wrapText="1"/>
    </xf>
    <xf numFmtId="37" fontId="592" fillId="0" borderId="0" xfId="0" applyNumberFormat="1" applyFont="1" applyAlignment="1">
      <alignment horizontal="center" vertical="center" wrapText="1"/>
    </xf>
    <xf numFmtId="37" fontId="593" fillId="0" borderId="0" xfId="0" applyNumberFormat="1" applyFont="1" applyAlignment="1">
      <alignment horizontal="center" vertical="center"/>
    </xf>
    <xf numFmtId="37" fontId="594" fillId="0" borderId="0" xfId="0" applyNumberFormat="1" applyFont="1" applyAlignment="1">
      <alignment horizontal="center" vertical="center"/>
    </xf>
    <xf numFmtId="37" fontId="595" fillId="0" borderId="0" xfId="0" applyNumberFormat="1" applyFont="1" applyAlignment="1">
      <alignment horizontal="center" vertical="center"/>
    </xf>
    <xf numFmtId="37" fontId="596" fillId="0" borderId="0" xfId="0" applyNumberFormat="1" applyFont="1" applyAlignment="1">
      <alignment horizontal="center" vertical="center"/>
    </xf>
    <xf numFmtId="37" fontId="597" fillId="0" borderId="0" xfId="0" applyNumberFormat="1" applyFont="1" applyAlignment="1">
      <alignment horizontal="center" vertical="center"/>
    </xf>
    <xf numFmtId="37" fontId="598" fillId="0" borderId="0" xfId="0" applyNumberFormat="1" applyFont="1" applyAlignment="1">
      <alignment horizontal="center" vertical="center"/>
    </xf>
    <xf numFmtId="37" fontId="599" fillId="0" borderId="0" xfId="0" applyNumberFormat="1" applyFont="1" applyAlignment="1">
      <alignment horizontal="center" vertical="center"/>
    </xf>
    <xf numFmtId="37" fontId="600" fillId="0" borderId="0" xfId="0" applyNumberFormat="1" applyFont="1" applyAlignment="1">
      <alignment horizontal="center" vertical="center"/>
    </xf>
    <xf numFmtId="37" fontId="601" fillId="0" borderId="0" xfId="0" applyNumberFormat="1" applyFont="1" applyAlignment="1">
      <alignment horizontal="center" vertical="center" wrapText="1"/>
    </xf>
    <xf numFmtId="37" fontId="602" fillId="0" borderId="0" xfId="0" applyNumberFormat="1" applyFont="1" applyAlignment="1">
      <alignment horizontal="center" vertical="center"/>
    </xf>
    <xf numFmtId="37" fontId="603" fillId="0" borderId="0" xfId="0" applyNumberFormat="1" applyFont="1" applyAlignment="1">
      <alignment horizontal="center" vertical="center"/>
    </xf>
    <xf numFmtId="37" fontId="604" fillId="0" borderId="0" xfId="0" applyNumberFormat="1" applyFont="1" applyAlignment="1">
      <alignment horizontal="center" vertical="center"/>
    </xf>
    <xf numFmtId="37" fontId="605" fillId="0" borderId="0" xfId="0" applyNumberFormat="1" applyFont="1" applyAlignment="1">
      <alignment horizontal="center" vertical="center"/>
    </xf>
    <xf numFmtId="37" fontId="606" fillId="0" borderId="0" xfId="0" applyNumberFormat="1" applyFont="1" applyAlignment="1">
      <alignment horizontal="center" vertical="center"/>
    </xf>
    <xf numFmtId="37" fontId="607" fillId="0" borderId="0" xfId="0" applyNumberFormat="1" applyFont="1" applyAlignment="1">
      <alignment horizontal="center" vertical="center"/>
    </xf>
    <xf numFmtId="37" fontId="608" fillId="0" borderId="0" xfId="0" applyNumberFormat="1" applyFont="1" applyAlignment="1">
      <alignment horizontal="center" vertical="center"/>
    </xf>
    <xf numFmtId="37" fontId="609" fillId="0" borderId="0" xfId="0" applyNumberFormat="1" applyFont="1" applyAlignment="1">
      <alignment horizontal="center" vertical="center"/>
    </xf>
    <xf numFmtId="37" fontId="610" fillId="0" borderId="0" xfId="0" applyNumberFormat="1" applyFont="1" applyAlignment="1">
      <alignment horizontal="center" vertical="center" wrapText="1"/>
    </xf>
    <xf numFmtId="37" fontId="611" fillId="0" borderId="0" xfId="0" applyNumberFormat="1" applyFont="1" applyAlignment="1">
      <alignment horizontal="center" vertical="center"/>
    </xf>
    <xf numFmtId="37" fontId="612" fillId="0" borderId="0" xfId="0" applyNumberFormat="1" applyFont="1" applyAlignment="1">
      <alignment horizontal="center" vertical="center"/>
    </xf>
    <xf numFmtId="37" fontId="613" fillId="0" borderId="0" xfId="0" applyNumberFormat="1" applyFont="1" applyAlignment="1">
      <alignment horizontal="center" vertical="center"/>
    </xf>
    <xf numFmtId="37" fontId="614" fillId="0" borderId="0" xfId="0" applyNumberFormat="1" applyFont="1" applyAlignment="1">
      <alignment horizontal="center" vertical="center"/>
    </xf>
    <xf numFmtId="37" fontId="615" fillId="0" borderId="0" xfId="0" applyNumberFormat="1" applyFont="1" applyAlignment="1">
      <alignment horizontal="center" vertical="center"/>
    </xf>
    <xf numFmtId="37" fontId="616" fillId="0" borderId="0" xfId="0" applyNumberFormat="1" applyFont="1" applyAlignment="1">
      <alignment horizontal="center" vertical="center"/>
    </xf>
    <xf numFmtId="37" fontId="617" fillId="0" borderId="0" xfId="0" applyNumberFormat="1" applyFont="1" applyAlignment="1">
      <alignment horizontal="center" vertical="center"/>
    </xf>
    <xf numFmtId="37" fontId="618" fillId="0" borderId="0" xfId="0" applyNumberFormat="1" applyFont="1" applyAlignment="1">
      <alignment horizontal="center" vertical="center" wrapText="1"/>
    </xf>
    <xf numFmtId="37" fontId="619" fillId="0" borderId="0" xfId="0" applyNumberFormat="1" applyFont="1" applyAlignment="1">
      <alignment horizontal="center" vertical="center"/>
    </xf>
    <xf numFmtId="37" fontId="620" fillId="0" borderId="0" xfId="0" applyNumberFormat="1" applyFont="1" applyAlignment="1">
      <alignment horizontal="center" vertical="center"/>
    </xf>
    <xf numFmtId="37" fontId="621" fillId="0" borderId="0" xfId="0" applyNumberFormat="1" applyFont="1" applyAlignment="1">
      <alignment horizontal="center" vertical="center"/>
    </xf>
    <xf numFmtId="37" fontId="622" fillId="0" borderId="0" xfId="0" applyNumberFormat="1" applyFont="1" applyAlignment="1">
      <alignment horizontal="center" vertical="center"/>
    </xf>
    <xf numFmtId="37" fontId="623" fillId="0" borderId="0" xfId="0" applyNumberFormat="1" applyFont="1" applyAlignment="1">
      <alignment horizontal="center" vertical="center"/>
    </xf>
    <xf numFmtId="37" fontId="624" fillId="0" borderId="0" xfId="0" applyNumberFormat="1" applyFont="1" applyAlignment="1">
      <alignment horizontal="center" vertical="center"/>
    </xf>
    <xf numFmtId="37" fontId="625" fillId="0" borderId="0" xfId="0" applyNumberFormat="1" applyFont="1" applyAlignment="1">
      <alignment horizontal="center" vertical="center"/>
    </xf>
    <xf numFmtId="37" fontId="626" fillId="0" borderId="0" xfId="0" applyNumberFormat="1" applyFont="1" applyAlignment="1">
      <alignment horizontal="center" vertical="center"/>
    </xf>
    <xf numFmtId="37" fontId="627" fillId="0" borderId="0" xfId="0" applyNumberFormat="1" applyFont="1" applyAlignment="1">
      <alignment horizontal="center" vertical="center" wrapText="1"/>
    </xf>
    <xf numFmtId="37" fontId="628" fillId="0" borderId="0" xfId="0" applyNumberFormat="1" applyFont="1" applyAlignment="1">
      <alignment horizontal="center" vertical="center"/>
    </xf>
    <xf numFmtId="37" fontId="629" fillId="0" borderId="0" xfId="0" applyNumberFormat="1" applyFont="1" applyAlignment="1">
      <alignment horizontal="center" vertical="center"/>
    </xf>
    <xf numFmtId="37" fontId="630" fillId="0" borderId="0" xfId="0" applyNumberFormat="1" applyFont="1" applyAlignment="1">
      <alignment horizontal="center" vertical="center"/>
    </xf>
    <xf numFmtId="37" fontId="631" fillId="0" borderId="0" xfId="0" applyNumberFormat="1" applyFont="1" applyAlignment="1">
      <alignment horizontal="center" vertical="center"/>
    </xf>
    <xf numFmtId="37" fontId="632" fillId="0" borderId="0" xfId="0" applyNumberFormat="1" applyFont="1" applyAlignment="1">
      <alignment horizontal="center" vertical="center"/>
    </xf>
    <xf numFmtId="37" fontId="633" fillId="0" borderId="0" xfId="0" applyNumberFormat="1" applyFont="1" applyAlignment="1">
      <alignment horizontal="center" vertical="center"/>
    </xf>
    <xf numFmtId="37" fontId="634" fillId="0" borderId="0" xfId="0" applyNumberFormat="1" applyFont="1" applyAlignment="1">
      <alignment horizontal="center" vertical="center"/>
    </xf>
    <xf numFmtId="37" fontId="635" fillId="0" borderId="0" xfId="0" applyNumberFormat="1" applyFont="1" applyAlignment="1">
      <alignment horizontal="center" vertical="center" wrapText="1"/>
    </xf>
    <xf numFmtId="37" fontId="636" fillId="0" borderId="0" xfId="0" applyNumberFormat="1" applyFont="1" applyAlignment="1">
      <alignment horizontal="center" vertical="center"/>
    </xf>
    <xf numFmtId="37" fontId="637" fillId="0" borderId="0" xfId="0" applyNumberFormat="1" applyFont="1" applyAlignment="1">
      <alignment horizontal="center" vertical="center"/>
    </xf>
    <xf numFmtId="37" fontId="638" fillId="0" borderId="0" xfId="0" applyNumberFormat="1" applyFont="1" applyAlignment="1">
      <alignment horizontal="center" vertical="center"/>
    </xf>
    <xf numFmtId="37" fontId="639" fillId="0" borderId="0" xfId="0" applyNumberFormat="1" applyFont="1" applyAlignment="1">
      <alignment horizontal="center" vertical="center"/>
    </xf>
    <xf numFmtId="37" fontId="640" fillId="0" borderId="0" xfId="0" applyNumberFormat="1" applyFont="1" applyAlignment="1">
      <alignment horizontal="center" vertical="center"/>
    </xf>
    <xf numFmtId="37" fontId="641" fillId="0" borderId="0" xfId="0" applyNumberFormat="1" applyFont="1" applyAlignment="1">
      <alignment horizontal="center" vertical="center"/>
    </xf>
    <xf numFmtId="37" fontId="642" fillId="0" borderId="0" xfId="0" applyNumberFormat="1" applyFont="1" applyAlignment="1">
      <alignment horizontal="center" vertical="center"/>
    </xf>
    <xf numFmtId="37" fontId="643" fillId="0" borderId="0" xfId="0" applyNumberFormat="1" applyFont="1" applyAlignment="1">
      <alignment horizontal="center" vertical="center"/>
    </xf>
    <xf numFmtId="37" fontId="644" fillId="0" borderId="0" xfId="0" applyNumberFormat="1" applyFont="1" applyAlignment="1">
      <alignment horizontal="center" vertical="center" wrapText="1"/>
    </xf>
    <xf numFmtId="37" fontId="645" fillId="0" borderId="0" xfId="0" applyNumberFormat="1" applyFont="1" applyAlignment="1">
      <alignment horizontal="center" vertical="center"/>
    </xf>
    <xf numFmtId="37" fontId="646" fillId="0" borderId="0" xfId="0" applyNumberFormat="1" applyFont="1" applyAlignment="1">
      <alignment horizontal="center" vertical="center"/>
    </xf>
    <xf numFmtId="37" fontId="647" fillId="0" borderId="0" xfId="0" applyNumberFormat="1" applyFont="1" applyAlignment="1">
      <alignment horizontal="center" vertical="center"/>
    </xf>
    <xf numFmtId="37" fontId="648" fillId="0" borderId="0" xfId="0" applyNumberFormat="1" applyFont="1" applyAlignment="1">
      <alignment horizontal="center" vertical="center"/>
    </xf>
    <xf numFmtId="37" fontId="649" fillId="0" borderId="0" xfId="0" applyNumberFormat="1" applyFont="1" applyAlignment="1">
      <alignment horizontal="center" vertical="center"/>
    </xf>
    <xf numFmtId="37" fontId="650" fillId="0" borderId="0" xfId="0" applyNumberFormat="1" applyFont="1" applyAlignment="1">
      <alignment horizontal="center" vertical="center"/>
    </xf>
    <xf numFmtId="37" fontId="651" fillId="0" borderId="0" xfId="0" applyNumberFormat="1" applyFont="1" applyAlignment="1">
      <alignment horizontal="center" vertical="center"/>
    </xf>
    <xf numFmtId="37" fontId="652" fillId="0" borderId="0" xfId="0" applyNumberFormat="1" applyFont="1" applyAlignment="1">
      <alignment horizontal="center" vertical="center" wrapText="1"/>
    </xf>
    <xf numFmtId="37" fontId="653" fillId="0" borderId="0" xfId="0" applyNumberFormat="1" applyFont="1" applyAlignment="1">
      <alignment horizontal="center" vertical="center"/>
    </xf>
    <xf numFmtId="37" fontId="654" fillId="0" borderId="0" xfId="0" applyNumberFormat="1" applyFont="1" applyAlignment="1">
      <alignment horizontal="center" vertical="center"/>
    </xf>
    <xf numFmtId="37" fontId="655" fillId="0" borderId="0" xfId="0" applyNumberFormat="1" applyFont="1" applyAlignment="1">
      <alignment horizontal="center" vertical="center"/>
    </xf>
    <xf numFmtId="37" fontId="656" fillId="0" borderId="0" xfId="0" applyNumberFormat="1" applyFont="1" applyAlignment="1">
      <alignment horizontal="center" vertical="center"/>
    </xf>
    <xf numFmtId="37" fontId="657" fillId="0" borderId="0" xfId="0" applyNumberFormat="1" applyFont="1" applyAlignment="1">
      <alignment horizontal="center" vertical="center"/>
    </xf>
    <xf numFmtId="37" fontId="658" fillId="0" borderId="0" xfId="0" applyNumberFormat="1" applyFont="1" applyAlignment="1">
      <alignment horizontal="center" vertical="center"/>
    </xf>
    <xf numFmtId="37" fontId="659" fillId="0" borderId="0" xfId="0" applyNumberFormat="1" applyFont="1" applyAlignment="1">
      <alignment horizontal="center" vertical="center" wrapText="1"/>
    </xf>
    <xf numFmtId="37" fontId="660" fillId="0" borderId="0" xfId="0" applyNumberFormat="1" applyFont="1" applyAlignment="1">
      <alignment horizontal="center" vertical="center"/>
    </xf>
    <xf numFmtId="37" fontId="661" fillId="0" borderId="0" xfId="0" applyNumberFormat="1" applyFont="1" applyAlignment="1">
      <alignment horizontal="center" vertical="center"/>
    </xf>
    <xf numFmtId="37" fontId="662" fillId="0" borderId="0" xfId="0" applyNumberFormat="1" applyFont="1" applyAlignment="1">
      <alignment horizontal="center" vertical="center"/>
    </xf>
    <xf numFmtId="37" fontId="663" fillId="0" borderId="0" xfId="0" applyNumberFormat="1" applyFont="1" applyAlignment="1">
      <alignment horizontal="center" vertical="center"/>
    </xf>
    <xf numFmtId="37" fontId="664" fillId="0" borderId="0" xfId="0" applyNumberFormat="1" applyFont="1" applyAlignment="1">
      <alignment horizontal="center" vertical="center"/>
    </xf>
    <xf numFmtId="37" fontId="665" fillId="0" borderId="0" xfId="0" applyNumberFormat="1" applyFont="1" applyAlignment="1">
      <alignment horizontal="center" vertical="center"/>
    </xf>
    <xf numFmtId="37" fontId="666" fillId="0" borderId="0" xfId="0" applyNumberFormat="1" applyFont="1" applyAlignment="1">
      <alignment horizontal="center" vertical="center"/>
    </xf>
    <xf numFmtId="37" fontId="667" fillId="0" borderId="0" xfId="0" applyNumberFormat="1" applyFont="1" applyAlignment="1">
      <alignment horizontal="center" vertical="center"/>
    </xf>
    <xf numFmtId="37" fontId="668" fillId="0" borderId="0" xfId="0" applyNumberFormat="1" applyFont="1" applyAlignment="1">
      <alignment horizontal="center" vertical="center" wrapText="1"/>
    </xf>
    <xf numFmtId="37" fontId="669" fillId="0" borderId="0" xfId="0" applyNumberFormat="1" applyFont="1" applyAlignment="1">
      <alignment horizontal="center" vertical="center"/>
    </xf>
    <xf numFmtId="37" fontId="670" fillId="0" borderId="0" xfId="0" applyNumberFormat="1" applyFont="1" applyAlignment="1">
      <alignment horizontal="center" vertical="center"/>
    </xf>
    <xf numFmtId="37" fontId="671" fillId="0" borderId="0" xfId="0" applyNumberFormat="1" applyFont="1" applyAlignment="1">
      <alignment horizontal="center" vertical="center"/>
    </xf>
    <xf numFmtId="37" fontId="672" fillId="0" borderId="0" xfId="0" applyNumberFormat="1" applyFont="1" applyAlignment="1">
      <alignment horizontal="center" vertical="center"/>
    </xf>
    <xf numFmtId="37" fontId="673" fillId="0" borderId="0" xfId="0" applyNumberFormat="1" applyFont="1" applyAlignment="1">
      <alignment horizontal="center" vertical="center"/>
    </xf>
    <xf numFmtId="37" fontId="674" fillId="0" borderId="0" xfId="0" applyNumberFormat="1" applyFont="1" applyAlignment="1">
      <alignment horizontal="center" vertical="center"/>
    </xf>
    <xf numFmtId="37" fontId="675" fillId="0" borderId="0" xfId="0" applyNumberFormat="1" applyFont="1" applyAlignment="1">
      <alignment horizontal="center" vertical="center"/>
    </xf>
    <xf numFmtId="37" fontId="676" fillId="0" borderId="0" xfId="0" applyNumberFormat="1" applyFont="1" applyAlignment="1">
      <alignment horizontal="center" vertical="center"/>
    </xf>
    <xf numFmtId="37" fontId="679" fillId="0" borderId="3" xfId="0" applyNumberFormat="1" applyFont="1" applyBorder="1" applyAlignment="1">
      <alignment horizontal="center" vertical="center"/>
    </xf>
    <xf numFmtId="37" fontId="680" fillId="0" borderId="3" xfId="0" applyNumberFormat="1" applyFont="1" applyBorder="1" applyAlignment="1">
      <alignment horizontal="center" vertical="center"/>
    </xf>
    <xf numFmtId="37" fontId="681" fillId="0" borderId="3" xfId="0" applyNumberFormat="1" applyFont="1" applyBorder="1" applyAlignment="1">
      <alignment horizontal="center" vertical="center"/>
    </xf>
    <xf numFmtId="37" fontId="683" fillId="0" borderId="3" xfId="0" applyNumberFormat="1" applyFont="1" applyBorder="1" applyAlignment="1">
      <alignment horizontal="center" vertical="center"/>
    </xf>
    <xf numFmtId="37" fontId="684" fillId="0" borderId="3" xfId="0" applyNumberFormat="1" applyFont="1" applyBorder="1" applyAlignment="1">
      <alignment horizontal="center" vertical="center"/>
    </xf>
    <xf numFmtId="37" fontId="685" fillId="0" borderId="3" xfId="0" applyNumberFormat="1" applyFont="1" applyBorder="1" applyAlignment="1">
      <alignment horizontal="center" vertical="center"/>
    </xf>
    <xf numFmtId="37" fontId="687" fillId="0" borderId="4" xfId="0" applyNumberFormat="1" applyFont="1" applyBorder="1" applyAlignment="1">
      <alignment horizontal="center" vertical="center"/>
    </xf>
    <xf numFmtId="37" fontId="688" fillId="0" borderId="4" xfId="0" applyNumberFormat="1" applyFont="1" applyBorder="1" applyAlignment="1">
      <alignment horizontal="center" vertical="center"/>
    </xf>
    <xf numFmtId="37" fontId="689" fillId="0" borderId="4" xfId="0" applyNumberFormat="1" applyFont="1" applyBorder="1" applyAlignment="1">
      <alignment horizontal="center" vertical="center"/>
    </xf>
    <xf numFmtId="37" fontId="691" fillId="0" borderId="4" xfId="0" applyNumberFormat="1" applyFont="1" applyBorder="1" applyAlignment="1">
      <alignment horizontal="center" vertical="center"/>
    </xf>
    <xf numFmtId="37" fontId="692" fillId="0" borderId="4" xfId="0" applyNumberFormat="1" applyFont="1" applyBorder="1" applyAlignment="1">
      <alignment horizontal="center" vertical="center"/>
    </xf>
    <xf numFmtId="37" fontId="693" fillId="0" borderId="4" xfId="0" applyNumberFormat="1" applyFont="1" applyBorder="1" applyAlignment="1">
      <alignment horizontal="center" vertical="center"/>
    </xf>
    <xf numFmtId="37" fontId="701" fillId="0" borderId="1" xfId="0" applyNumberFormat="1" applyFont="1" applyBorder="1" applyAlignment="1">
      <alignment horizontal="center" vertical="center"/>
    </xf>
    <xf numFmtId="37" fontId="702" fillId="0" borderId="1" xfId="0" applyNumberFormat="1" applyFont="1" applyBorder="1" applyAlignment="1">
      <alignment horizontal="center" vertical="center" wrapText="1"/>
    </xf>
    <xf numFmtId="37" fontId="703" fillId="0" borderId="1" xfId="0" applyNumberFormat="1" applyFont="1" applyBorder="1" applyAlignment="1">
      <alignment horizontal="center" vertical="center" wrapText="1"/>
    </xf>
    <xf numFmtId="37" fontId="704" fillId="0" borderId="1" xfId="0" applyNumberFormat="1" applyFont="1" applyBorder="1" applyAlignment="1">
      <alignment horizontal="center" vertical="center" wrapText="1"/>
    </xf>
    <xf numFmtId="37" fontId="705" fillId="0" borderId="1" xfId="0" applyNumberFormat="1" applyFont="1" applyBorder="1" applyAlignment="1">
      <alignment horizontal="center" vertical="center" wrapText="1"/>
    </xf>
    <xf numFmtId="37" fontId="707" fillId="0" borderId="1" xfId="0" applyNumberFormat="1" applyFont="1" applyBorder="1" applyAlignment="1">
      <alignment horizontal="center" vertical="center" wrapText="1"/>
    </xf>
    <xf numFmtId="37" fontId="708" fillId="0" borderId="1" xfId="0" applyNumberFormat="1" applyFont="1" applyBorder="1" applyAlignment="1">
      <alignment horizontal="center" vertical="center" wrapText="1"/>
    </xf>
    <xf numFmtId="37" fontId="709" fillId="0" borderId="1" xfId="0" applyNumberFormat="1" applyFont="1" applyBorder="1" applyAlignment="1">
      <alignment horizontal="center" vertical="center" wrapText="1"/>
    </xf>
    <xf numFmtId="37" fontId="710" fillId="0" borderId="1" xfId="0" applyNumberFormat="1" applyFont="1" applyBorder="1" applyAlignment="1">
      <alignment horizontal="center" vertical="center" wrapText="1"/>
    </xf>
    <xf numFmtId="37" fontId="711" fillId="0" borderId="1" xfId="0" applyNumberFormat="1" applyFont="1" applyBorder="1" applyAlignment="1">
      <alignment horizontal="center" vertical="center" wrapText="1"/>
    </xf>
    <xf numFmtId="37" fontId="712" fillId="0" borderId="0" xfId="0" applyNumberFormat="1" applyFont="1" applyAlignment="1">
      <alignment horizontal="center" vertical="center" wrapText="1"/>
    </xf>
    <xf numFmtId="37" fontId="713" fillId="0" borderId="0" xfId="0" applyNumberFormat="1" applyFont="1" applyAlignment="1">
      <alignment horizontal="center" vertical="center"/>
    </xf>
    <xf numFmtId="37" fontId="714" fillId="0" borderId="0" xfId="0" applyNumberFormat="1" applyFont="1" applyAlignment="1">
      <alignment horizontal="center" vertical="center"/>
    </xf>
    <xf numFmtId="37" fontId="716" fillId="0" borderId="0" xfId="0" applyNumberFormat="1" applyFont="1" applyAlignment="1">
      <alignment horizontal="center" vertical="center"/>
    </xf>
    <xf numFmtId="37" fontId="717" fillId="0" borderId="0" xfId="0" applyNumberFormat="1" applyFont="1" applyAlignment="1">
      <alignment horizontal="center" vertical="center"/>
    </xf>
    <xf numFmtId="37" fontId="719" fillId="0" borderId="0" xfId="0" applyNumberFormat="1" applyFont="1" applyAlignment="1">
      <alignment horizontal="center" vertical="center" wrapText="1"/>
    </xf>
    <xf numFmtId="37" fontId="720" fillId="0" borderId="0" xfId="0" applyNumberFormat="1" applyFont="1" applyAlignment="1">
      <alignment horizontal="center" vertical="center"/>
    </xf>
    <xf numFmtId="37" fontId="721" fillId="0" borderId="0" xfId="0" applyNumberFormat="1" applyFont="1" applyAlignment="1">
      <alignment horizontal="center" vertical="center"/>
    </xf>
    <xf numFmtId="37" fontId="722" fillId="0" borderId="0" xfId="0" applyNumberFormat="1" applyFont="1" applyAlignment="1">
      <alignment horizontal="center" vertical="center"/>
    </xf>
    <xf numFmtId="37" fontId="724" fillId="0" borderId="0" xfId="0" applyNumberFormat="1" applyFont="1" applyAlignment="1">
      <alignment horizontal="center" vertical="center"/>
    </xf>
    <xf numFmtId="37" fontId="725" fillId="0" borderId="0" xfId="0" applyNumberFormat="1" applyFont="1" applyAlignment="1">
      <alignment horizontal="center" vertical="center"/>
    </xf>
    <xf numFmtId="37" fontId="726" fillId="0" borderId="0" xfId="0" applyNumberFormat="1" applyFont="1" applyAlignment="1">
      <alignment horizontal="center" vertical="center"/>
    </xf>
    <xf numFmtId="37" fontId="727" fillId="0" borderId="0" xfId="0" applyNumberFormat="1" applyFont="1" applyAlignment="1">
      <alignment horizontal="center" vertical="center"/>
    </xf>
    <xf numFmtId="37" fontId="729" fillId="0" borderId="3" xfId="0" applyNumberFormat="1" applyFont="1" applyBorder="1" applyAlignment="1">
      <alignment horizontal="center" vertical="center"/>
    </xf>
    <xf numFmtId="37" fontId="730" fillId="0" borderId="3" xfId="0" applyNumberFormat="1" applyFont="1" applyBorder="1" applyAlignment="1">
      <alignment horizontal="center" vertical="center"/>
    </xf>
    <xf numFmtId="37" fontId="731" fillId="0" borderId="3" xfId="0" applyNumberFormat="1" applyFont="1" applyBorder="1" applyAlignment="1">
      <alignment horizontal="center" vertical="center"/>
    </xf>
    <xf numFmtId="37" fontId="733" fillId="0" borderId="3" xfId="0" applyNumberFormat="1" applyFont="1" applyBorder="1" applyAlignment="1">
      <alignment horizontal="center" vertical="center"/>
    </xf>
    <xf numFmtId="37" fontId="734" fillId="0" borderId="3" xfId="0" applyNumberFormat="1" applyFont="1" applyBorder="1" applyAlignment="1">
      <alignment horizontal="center" vertical="center"/>
    </xf>
    <xf numFmtId="37" fontId="735" fillId="0" borderId="3" xfId="0" applyNumberFormat="1" applyFont="1" applyBorder="1" applyAlignment="1">
      <alignment horizontal="center" vertical="center"/>
    </xf>
    <xf numFmtId="37" fontId="736" fillId="0" borderId="3" xfId="0" applyNumberFormat="1" applyFont="1" applyBorder="1" applyAlignment="1">
      <alignment horizontal="center" vertical="center"/>
    </xf>
    <xf numFmtId="37" fontId="738" fillId="0" borderId="4" xfId="0" applyNumberFormat="1" applyFont="1" applyBorder="1" applyAlignment="1">
      <alignment horizontal="center" vertical="center"/>
    </xf>
    <xf numFmtId="37" fontId="739" fillId="0" borderId="4" xfId="0" applyNumberFormat="1" applyFont="1" applyBorder="1" applyAlignment="1">
      <alignment horizontal="center" vertical="center"/>
    </xf>
    <xf numFmtId="37" fontId="740" fillId="0" borderId="4" xfId="0" applyNumberFormat="1" applyFont="1" applyBorder="1" applyAlignment="1">
      <alignment horizontal="center" vertical="center"/>
    </xf>
    <xf numFmtId="37" fontId="741" fillId="0" borderId="4" xfId="0" applyNumberFormat="1" applyFont="1" applyBorder="1" applyAlignment="1">
      <alignment horizontal="center" vertical="center"/>
    </xf>
    <xf numFmtId="37" fontId="742" fillId="0" borderId="4" xfId="0" applyNumberFormat="1" applyFont="1" applyBorder="1" applyAlignment="1">
      <alignment horizontal="center" vertical="center"/>
    </xf>
    <xf numFmtId="37" fontId="743" fillId="0" borderId="4" xfId="0" applyNumberFormat="1" applyFont="1" applyBorder="1" applyAlignment="1">
      <alignment horizontal="center" vertical="center"/>
    </xf>
    <xf numFmtId="37" fontId="744" fillId="0" borderId="4" xfId="0" applyNumberFormat="1" applyFont="1" applyBorder="1" applyAlignment="1">
      <alignment horizontal="center" vertical="center"/>
    </xf>
    <xf numFmtId="37" fontId="745" fillId="0" borderId="4" xfId="0" applyNumberFormat="1" applyFont="1" applyBorder="1" applyAlignment="1">
      <alignment horizontal="center" vertical="center"/>
    </xf>
    <xf numFmtId="37" fontId="746" fillId="0" borderId="4" xfId="0" applyNumberFormat="1" applyFont="1" applyBorder="1" applyAlignment="1">
      <alignment horizontal="center" vertical="center"/>
    </xf>
    <xf numFmtId="37" fontId="747" fillId="0" borderId="4" xfId="0" applyNumberFormat="1" applyFont="1" applyBorder="1" applyAlignment="1">
      <alignment horizontal="center" vertical="center"/>
    </xf>
    <xf numFmtId="37" fontId="754" fillId="0" borderId="1" xfId="0" applyNumberFormat="1" applyFont="1" applyBorder="1" applyAlignment="1">
      <alignment horizontal="center" vertical="center" wrapText="1"/>
    </xf>
    <xf numFmtId="37" fontId="755" fillId="0" borderId="1" xfId="0" applyNumberFormat="1" applyFont="1" applyBorder="1" applyAlignment="1">
      <alignment horizontal="center" vertical="center" wrapText="1"/>
    </xf>
    <xf numFmtId="37" fontId="756" fillId="0" borderId="1" xfId="0" applyNumberFormat="1" applyFont="1" applyBorder="1" applyAlignment="1">
      <alignment horizontal="center" vertical="center" wrapText="1"/>
    </xf>
    <xf numFmtId="37" fontId="757" fillId="0" borderId="1" xfId="0" applyNumberFormat="1" applyFont="1" applyBorder="1" applyAlignment="1">
      <alignment horizontal="center" vertical="center" wrapText="1"/>
    </xf>
    <xf numFmtId="37" fontId="758" fillId="0" borderId="1" xfId="0" applyNumberFormat="1" applyFont="1" applyBorder="1" applyAlignment="1">
      <alignment horizontal="center" vertical="center" wrapText="1"/>
    </xf>
    <xf numFmtId="37" fontId="759" fillId="0" borderId="1" xfId="0" applyNumberFormat="1" applyFont="1" applyBorder="1" applyAlignment="1">
      <alignment horizontal="center" vertical="center" wrapText="1"/>
    </xf>
    <xf numFmtId="37" fontId="760" fillId="0" borderId="1" xfId="0" applyNumberFormat="1" applyFont="1" applyBorder="1" applyAlignment="1">
      <alignment horizontal="center" vertical="center" wrapText="1"/>
    </xf>
    <xf numFmtId="37" fontId="761" fillId="0" borderId="1" xfId="0" applyNumberFormat="1" applyFont="1" applyBorder="1" applyAlignment="1">
      <alignment horizontal="center" vertical="center" wrapText="1"/>
    </xf>
    <xf numFmtId="37" fontId="762" fillId="0" borderId="0" xfId="0" applyNumberFormat="1" applyFont="1" applyAlignment="1">
      <alignment horizontal="center" vertical="center" wrapText="1"/>
    </xf>
    <xf numFmtId="37" fontId="763" fillId="0" borderId="0" xfId="0" applyNumberFormat="1" applyFont="1" applyAlignment="1">
      <alignment horizontal="center" vertical="center"/>
    </xf>
    <xf numFmtId="37" fontId="764" fillId="0" borderId="0" xfId="0" applyNumberFormat="1" applyFont="1" applyAlignment="1">
      <alignment horizontal="center" vertical="center"/>
    </xf>
    <xf numFmtId="37" fontId="765" fillId="0" borderId="0" xfId="0" applyNumberFormat="1" applyFont="1" applyAlignment="1">
      <alignment horizontal="center" vertical="center"/>
    </xf>
    <xf numFmtId="37" fontId="766" fillId="0" borderId="0" xfId="0" applyNumberFormat="1" applyFont="1" applyAlignment="1">
      <alignment horizontal="center" vertical="center"/>
    </xf>
    <xf numFmtId="37" fontId="767" fillId="0" borderId="0" xfId="0" applyNumberFormat="1" applyFont="1" applyAlignment="1">
      <alignment horizontal="center" vertical="center"/>
    </xf>
    <xf numFmtId="37" fontId="768" fillId="0" borderId="0" xfId="0" applyNumberFormat="1" applyFont="1" applyAlignment="1">
      <alignment horizontal="center" vertical="center"/>
    </xf>
    <xf numFmtId="37" fontId="769" fillId="0" borderId="0" xfId="0" applyNumberFormat="1" applyFont="1" applyAlignment="1">
      <alignment horizontal="center" vertical="center" wrapText="1"/>
    </xf>
    <xf numFmtId="37" fontId="770" fillId="0" borderId="0" xfId="0" applyNumberFormat="1" applyFont="1" applyAlignment="1">
      <alignment horizontal="center" vertical="center"/>
    </xf>
    <xf numFmtId="37" fontId="771" fillId="0" borderId="0" xfId="0" applyNumberFormat="1" applyFont="1" applyAlignment="1">
      <alignment horizontal="center" vertical="center"/>
    </xf>
    <xf numFmtId="37" fontId="772" fillId="0" borderId="0" xfId="0" applyNumberFormat="1" applyFont="1" applyAlignment="1">
      <alignment horizontal="center" vertical="center"/>
    </xf>
    <xf numFmtId="37" fontId="773" fillId="0" borderId="0" xfId="0" applyNumberFormat="1" applyFont="1" applyAlignment="1">
      <alignment horizontal="center" vertical="center"/>
    </xf>
    <xf numFmtId="37" fontId="774" fillId="0" borderId="0" xfId="0" applyNumberFormat="1" applyFont="1" applyAlignment="1">
      <alignment horizontal="center" vertical="center"/>
    </xf>
    <xf numFmtId="37" fontId="775" fillId="0" borderId="0" xfId="0" applyNumberFormat="1" applyFont="1" applyAlignment="1">
      <alignment horizontal="center" vertical="center"/>
    </xf>
    <xf numFmtId="37" fontId="776" fillId="0" borderId="0" xfId="0" applyNumberFormat="1" applyFont="1" applyAlignment="1">
      <alignment horizontal="center" vertical="center" wrapText="1"/>
    </xf>
    <xf numFmtId="37" fontId="777" fillId="0" borderId="0" xfId="0" applyNumberFormat="1" applyFont="1" applyAlignment="1">
      <alignment horizontal="center" vertical="center"/>
    </xf>
    <xf numFmtId="37" fontId="778" fillId="0" borderId="0" xfId="0" applyNumberFormat="1" applyFont="1" applyAlignment="1">
      <alignment horizontal="center" vertical="center"/>
    </xf>
    <xf numFmtId="37" fontId="779" fillId="0" borderId="0" xfId="0" applyNumberFormat="1" applyFont="1" applyAlignment="1">
      <alignment horizontal="center" vertical="center"/>
    </xf>
    <xf numFmtId="37" fontId="780" fillId="0" borderId="0" xfId="0" applyNumberFormat="1" applyFont="1" applyAlignment="1">
      <alignment horizontal="center" vertical="center"/>
    </xf>
    <xf numFmtId="37" fontId="781" fillId="0" borderId="0" xfId="0" applyNumberFormat="1" applyFont="1" applyAlignment="1">
      <alignment horizontal="center" vertical="center"/>
    </xf>
    <xf numFmtId="37" fontId="782" fillId="0" borderId="0" xfId="0" applyNumberFormat="1" applyFont="1" applyAlignment="1">
      <alignment horizontal="center" vertical="center"/>
    </xf>
    <xf numFmtId="37" fontId="783" fillId="0" borderId="0" xfId="0" applyNumberFormat="1" applyFont="1" applyAlignment="1">
      <alignment horizontal="center" vertical="center" wrapText="1"/>
    </xf>
    <xf numFmtId="37" fontId="784" fillId="0" borderId="0" xfId="0" applyNumberFormat="1" applyFont="1" applyAlignment="1">
      <alignment horizontal="center" vertical="center"/>
    </xf>
    <xf numFmtId="37" fontId="785" fillId="0" borderId="0" xfId="0" applyNumberFormat="1" applyFont="1" applyAlignment="1">
      <alignment horizontal="center" vertical="center"/>
    </xf>
    <xf numFmtId="37" fontId="786" fillId="0" borderId="0" xfId="0" applyNumberFormat="1" applyFont="1" applyAlignment="1">
      <alignment horizontal="center" vertical="center"/>
    </xf>
    <xf numFmtId="37" fontId="787" fillId="0" borderId="0" xfId="0" applyNumberFormat="1" applyFont="1" applyAlignment="1">
      <alignment horizontal="center" vertical="center"/>
    </xf>
    <xf numFmtId="37" fontId="788" fillId="0" borderId="0" xfId="0" applyNumberFormat="1" applyFont="1" applyAlignment="1">
      <alignment horizontal="center" vertical="center"/>
    </xf>
    <xf numFmtId="37" fontId="789" fillId="0" borderId="0" xfId="0" applyNumberFormat="1" applyFont="1" applyAlignment="1">
      <alignment horizontal="center" vertical="center"/>
    </xf>
    <xf numFmtId="37" fontId="790" fillId="0" borderId="0" xfId="0" applyNumberFormat="1" applyFont="1" applyAlignment="1">
      <alignment horizontal="center" vertical="center"/>
    </xf>
    <xf numFmtId="37" fontId="791" fillId="0" borderId="0" xfId="0" applyNumberFormat="1" applyFont="1" applyAlignment="1">
      <alignment horizontal="center" vertical="center"/>
    </xf>
    <xf numFmtId="37" fontId="792" fillId="0" borderId="0" xfId="0" applyNumberFormat="1" applyFont="1" applyAlignment="1">
      <alignment horizontal="center" vertical="center" wrapText="1"/>
    </xf>
    <xf numFmtId="37" fontId="793" fillId="0" borderId="0" xfId="0" applyNumberFormat="1" applyFont="1" applyAlignment="1">
      <alignment horizontal="center" vertical="center"/>
    </xf>
    <xf numFmtId="37" fontId="794" fillId="0" borderId="0" xfId="0" applyNumberFormat="1" applyFont="1" applyAlignment="1">
      <alignment horizontal="center" vertical="center"/>
    </xf>
    <xf numFmtId="37" fontId="795" fillId="0" borderId="0" xfId="0" applyNumberFormat="1" applyFont="1" applyAlignment="1">
      <alignment horizontal="center" vertical="center"/>
    </xf>
    <xf numFmtId="37" fontId="796" fillId="0" borderId="0" xfId="0" applyNumberFormat="1" applyFont="1" applyAlignment="1">
      <alignment horizontal="center" vertical="center"/>
    </xf>
    <xf numFmtId="37" fontId="797" fillId="0" borderId="0" xfId="0" applyNumberFormat="1" applyFont="1" applyAlignment="1">
      <alignment horizontal="center" vertical="center"/>
    </xf>
    <xf numFmtId="37" fontId="798" fillId="0" borderId="0" xfId="0" applyNumberFormat="1" applyFont="1" applyAlignment="1">
      <alignment horizontal="center" vertical="center"/>
    </xf>
    <xf numFmtId="37" fontId="799" fillId="0" borderId="0" xfId="0" applyNumberFormat="1" applyFont="1" applyAlignment="1">
      <alignment horizontal="center" vertical="center" wrapText="1"/>
    </xf>
    <xf numFmtId="37" fontId="800" fillId="0" borderId="0" xfId="0" applyNumberFormat="1" applyFont="1" applyAlignment="1">
      <alignment horizontal="center" vertical="center"/>
    </xf>
    <xf numFmtId="37" fontId="801" fillId="0" borderId="0" xfId="0" applyNumberFormat="1" applyFont="1" applyAlignment="1">
      <alignment horizontal="center" vertical="center"/>
    </xf>
    <xf numFmtId="37" fontId="802" fillId="0" borderId="0" xfId="0" applyNumberFormat="1" applyFont="1" applyAlignment="1">
      <alignment horizontal="center" vertical="center"/>
    </xf>
    <xf numFmtId="37" fontId="803" fillId="0" borderId="0" xfId="0" applyNumberFormat="1" applyFont="1" applyAlignment="1">
      <alignment horizontal="center" vertical="center"/>
    </xf>
    <xf numFmtId="37" fontId="804" fillId="0" borderId="0" xfId="0" applyNumberFormat="1" applyFont="1" applyAlignment="1">
      <alignment horizontal="center" vertical="center" wrapText="1"/>
    </xf>
    <xf numFmtId="37" fontId="805" fillId="0" borderId="0" xfId="0" applyNumberFormat="1" applyFont="1" applyAlignment="1">
      <alignment horizontal="center" vertical="center"/>
    </xf>
    <xf numFmtId="37" fontId="806" fillId="0" borderId="0" xfId="0" applyNumberFormat="1" applyFont="1" applyAlignment="1">
      <alignment horizontal="center" vertical="center"/>
    </xf>
    <xf numFmtId="37" fontId="807" fillId="0" borderId="0" xfId="0" applyNumberFormat="1" applyFont="1" applyAlignment="1">
      <alignment horizontal="center" vertical="center"/>
    </xf>
    <xf numFmtId="37" fontId="808" fillId="0" borderId="0" xfId="0" applyNumberFormat="1" applyFont="1" applyAlignment="1">
      <alignment horizontal="center" vertical="center"/>
    </xf>
    <xf numFmtId="37" fontId="809" fillId="0" borderId="0" xfId="0" applyNumberFormat="1" applyFont="1" applyAlignment="1">
      <alignment horizontal="center" vertical="center"/>
    </xf>
    <xf numFmtId="37" fontId="810" fillId="0" borderId="0" xfId="0" applyNumberFormat="1" applyFont="1" applyAlignment="1">
      <alignment horizontal="center" vertical="center"/>
    </xf>
    <xf numFmtId="37" fontId="811" fillId="0" borderId="0" xfId="0" applyNumberFormat="1" applyFont="1" applyAlignment="1">
      <alignment horizontal="center" vertical="center" wrapText="1"/>
    </xf>
    <xf numFmtId="37" fontId="812" fillId="0" borderId="0" xfId="0" applyNumberFormat="1" applyFont="1" applyAlignment="1">
      <alignment horizontal="center" vertical="center"/>
    </xf>
    <xf numFmtId="37" fontId="813" fillId="0" borderId="0" xfId="0" applyNumberFormat="1" applyFont="1" applyAlignment="1">
      <alignment horizontal="center" vertical="center"/>
    </xf>
    <xf numFmtId="37" fontId="814" fillId="0" borderId="0" xfId="0" applyNumberFormat="1" applyFont="1" applyAlignment="1">
      <alignment horizontal="center" vertical="center"/>
    </xf>
    <xf numFmtId="37" fontId="815" fillId="0" borderId="0" xfId="0" applyNumberFormat="1" applyFont="1" applyAlignment="1">
      <alignment horizontal="center" vertical="center"/>
    </xf>
    <xf numFmtId="37" fontId="816" fillId="0" borderId="0" xfId="0" applyNumberFormat="1" applyFont="1" applyAlignment="1">
      <alignment horizontal="center" vertical="center"/>
    </xf>
    <xf numFmtId="37" fontId="817" fillId="0" borderId="0" xfId="0" applyNumberFormat="1" applyFont="1" applyAlignment="1">
      <alignment horizontal="center" vertical="center"/>
    </xf>
    <xf numFmtId="37" fontId="818" fillId="0" borderId="0" xfId="0" applyNumberFormat="1" applyFont="1" applyAlignment="1">
      <alignment horizontal="center" vertical="center" wrapText="1"/>
    </xf>
    <xf numFmtId="37" fontId="819" fillId="0" borderId="0" xfId="0" applyNumberFormat="1" applyFont="1" applyAlignment="1">
      <alignment horizontal="center" vertical="center"/>
    </xf>
    <xf numFmtId="37" fontId="820" fillId="0" borderId="0" xfId="0" applyNumberFormat="1" applyFont="1" applyAlignment="1">
      <alignment horizontal="center" vertical="center"/>
    </xf>
    <xf numFmtId="37" fontId="821" fillId="0" borderId="0" xfId="0" applyNumberFormat="1" applyFont="1" applyAlignment="1">
      <alignment horizontal="center" vertical="center"/>
    </xf>
    <xf numFmtId="37" fontId="822" fillId="0" borderId="0" xfId="0" applyNumberFormat="1" applyFont="1" applyAlignment="1">
      <alignment horizontal="center" vertical="center"/>
    </xf>
    <xf numFmtId="37" fontId="823" fillId="0" borderId="0" xfId="0" applyNumberFormat="1" applyFont="1" applyAlignment="1">
      <alignment horizontal="center" vertical="center"/>
    </xf>
    <xf numFmtId="37" fontId="824" fillId="0" borderId="0" xfId="0" applyNumberFormat="1" applyFont="1" applyAlignment="1">
      <alignment horizontal="center" vertical="center"/>
    </xf>
    <xf numFmtId="37" fontId="825" fillId="0" borderId="0" xfId="0" applyNumberFormat="1" applyFont="1" applyAlignment="1">
      <alignment horizontal="center" vertical="center" wrapText="1"/>
    </xf>
    <xf numFmtId="37" fontId="826" fillId="0" borderId="0" xfId="0" applyNumberFormat="1" applyFont="1" applyAlignment="1">
      <alignment horizontal="center" vertical="center"/>
    </xf>
    <xf numFmtId="37" fontId="827" fillId="0" borderId="0" xfId="0" applyNumberFormat="1" applyFont="1" applyAlignment="1">
      <alignment horizontal="center" vertical="center"/>
    </xf>
    <xf numFmtId="37" fontId="828" fillId="0" borderId="0" xfId="0" applyNumberFormat="1" applyFont="1" applyAlignment="1">
      <alignment horizontal="center" vertical="center"/>
    </xf>
    <xf numFmtId="37" fontId="829" fillId="0" borderId="0" xfId="0" applyNumberFormat="1" applyFont="1" applyAlignment="1">
      <alignment horizontal="center" vertical="center"/>
    </xf>
    <xf numFmtId="37" fontId="830" fillId="0" borderId="0" xfId="0" applyNumberFormat="1" applyFont="1" applyAlignment="1">
      <alignment horizontal="center" vertical="center"/>
    </xf>
    <xf numFmtId="37" fontId="831" fillId="0" borderId="0" xfId="0" applyNumberFormat="1" applyFont="1" applyAlignment="1">
      <alignment horizontal="center" vertical="center"/>
    </xf>
    <xf numFmtId="37" fontId="832" fillId="0" borderId="0" xfId="0" applyNumberFormat="1" applyFont="1" applyAlignment="1">
      <alignment horizontal="center" vertical="center"/>
    </xf>
    <xf numFmtId="37" fontId="833" fillId="0" borderId="0" xfId="0" applyNumberFormat="1" applyFont="1" applyAlignment="1">
      <alignment horizontal="center" vertical="center"/>
    </xf>
    <xf numFmtId="37" fontId="834" fillId="0" borderId="0" xfId="0" applyNumberFormat="1" applyFont="1" applyAlignment="1">
      <alignment horizontal="center" vertical="center" wrapText="1"/>
    </xf>
    <xf numFmtId="37" fontId="835" fillId="0" borderId="0" xfId="0" applyNumberFormat="1" applyFont="1" applyAlignment="1">
      <alignment horizontal="center" vertical="center"/>
    </xf>
    <xf numFmtId="37" fontId="836" fillId="0" borderId="0" xfId="0" applyNumberFormat="1" applyFont="1" applyAlignment="1">
      <alignment horizontal="center" vertical="center"/>
    </xf>
    <xf numFmtId="37" fontId="837" fillId="0" borderId="0" xfId="0" applyNumberFormat="1" applyFont="1" applyAlignment="1">
      <alignment horizontal="center" vertical="center"/>
    </xf>
    <xf numFmtId="37" fontId="838" fillId="0" borderId="0" xfId="0" applyNumberFormat="1" applyFont="1" applyAlignment="1">
      <alignment horizontal="center" vertical="center"/>
    </xf>
    <xf numFmtId="37" fontId="839" fillId="0" borderId="0" xfId="0" applyNumberFormat="1" applyFont="1" applyAlignment="1">
      <alignment horizontal="center" vertical="center"/>
    </xf>
    <xf numFmtId="37" fontId="840" fillId="0" borderId="0" xfId="0" applyNumberFormat="1" applyFont="1" applyAlignment="1">
      <alignment horizontal="center" vertical="center" wrapText="1"/>
    </xf>
    <xf numFmtId="37" fontId="841" fillId="0" borderId="0" xfId="0" applyNumberFormat="1" applyFont="1" applyAlignment="1">
      <alignment horizontal="center" vertical="center"/>
    </xf>
    <xf numFmtId="37" fontId="842" fillId="0" borderId="0" xfId="0" applyNumberFormat="1" applyFont="1" applyAlignment="1">
      <alignment horizontal="center" vertical="center"/>
    </xf>
    <xf numFmtId="37" fontId="843" fillId="0" borderId="0" xfId="0" applyNumberFormat="1" applyFont="1" applyAlignment="1">
      <alignment horizontal="center" vertical="center"/>
    </xf>
    <xf numFmtId="37" fontId="844" fillId="0" borderId="0" xfId="0" applyNumberFormat="1" applyFont="1" applyAlignment="1">
      <alignment horizontal="center" vertical="center"/>
    </xf>
    <xf numFmtId="37" fontId="845" fillId="0" borderId="0" xfId="0" applyNumberFormat="1" applyFont="1" applyAlignment="1">
      <alignment horizontal="center" vertical="center" wrapText="1"/>
    </xf>
    <xf numFmtId="37" fontId="846" fillId="0" borderId="0" xfId="0" applyNumberFormat="1" applyFont="1" applyAlignment="1">
      <alignment horizontal="center" vertical="center"/>
    </xf>
    <xf numFmtId="37" fontId="847" fillId="0" borderId="0" xfId="0" applyNumberFormat="1" applyFont="1" applyAlignment="1">
      <alignment horizontal="center" vertical="center"/>
    </xf>
    <xf numFmtId="37" fontId="848" fillId="0" borderId="0" xfId="0" applyNumberFormat="1" applyFont="1" applyAlignment="1">
      <alignment horizontal="center" vertical="center"/>
    </xf>
    <xf numFmtId="37" fontId="849" fillId="0" borderId="0" xfId="0" applyNumberFormat="1" applyFont="1" applyAlignment="1">
      <alignment horizontal="center" vertical="center"/>
    </xf>
    <xf numFmtId="37" fontId="850" fillId="0" borderId="0" xfId="0" applyNumberFormat="1" applyFont="1" applyAlignment="1">
      <alignment horizontal="center" vertical="center"/>
    </xf>
    <xf numFmtId="37" fontId="851" fillId="0" borderId="0" xfId="0" applyNumberFormat="1" applyFont="1" applyAlignment="1">
      <alignment horizontal="center" vertical="center"/>
    </xf>
    <xf numFmtId="37" fontId="852" fillId="0" borderId="0" xfId="0" applyNumberFormat="1" applyFont="1" applyAlignment="1">
      <alignment horizontal="center" vertical="center"/>
    </xf>
    <xf numFmtId="37" fontId="853" fillId="0" borderId="0" xfId="0" applyNumberFormat="1" applyFont="1" applyAlignment="1">
      <alignment horizontal="center" vertical="center"/>
    </xf>
    <xf numFmtId="37" fontId="854" fillId="0" borderId="0" xfId="0" applyNumberFormat="1" applyFont="1" applyAlignment="1">
      <alignment horizontal="center" vertical="center" wrapText="1"/>
    </xf>
    <xf numFmtId="37" fontId="855" fillId="0" borderId="0" xfId="0" applyNumberFormat="1" applyFont="1" applyAlignment="1">
      <alignment horizontal="center" vertical="center"/>
    </xf>
    <xf numFmtId="37" fontId="856" fillId="0" borderId="0" xfId="0" applyNumberFormat="1" applyFont="1" applyAlignment="1">
      <alignment horizontal="center" vertical="center"/>
    </xf>
    <xf numFmtId="37" fontId="857" fillId="0" borderId="0" xfId="0" applyNumberFormat="1" applyFont="1" applyAlignment="1">
      <alignment horizontal="center" vertical="center"/>
    </xf>
    <xf numFmtId="37" fontId="859" fillId="0" borderId="3" xfId="0" applyNumberFormat="1" applyFont="1" applyBorder="1" applyAlignment="1">
      <alignment horizontal="center" vertical="center"/>
    </xf>
    <xf numFmtId="37" fontId="860" fillId="0" borderId="3" xfId="0" applyNumberFormat="1" applyFont="1" applyBorder="1" applyAlignment="1">
      <alignment horizontal="center" vertical="center"/>
    </xf>
    <xf numFmtId="37" fontId="861" fillId="0" borderId="3" xfId="0" applyNumberFormat="1" applyFont="1" applyBorder="1" applyAlignment="1">
      <alignment horizontal="center" vertical="center"/>
    </xf>
    <xf numFmtId="37" fontId="862" fillId="0" borderId="3" xfId="0" applyNumberFormat="1" applyFont="1" applyBorder="1" applyAlignment="1">
      <alignment horizontal="center" vertical="center"/>
    </xf>
    <xf numFmtId="37" fontId="863" fillId="0" borderId="3" xfId="0" applyNumberFormat="1" applyFont="1" applyBorder="1" applyAlignment="1">
      <alignment horizontal="center" vertical="center"/>
    </xf>
    <xf numFmtId="37" fontId="864" fillId="0" borderId="3" xfId="0" applyNumberFormat="1" applyFont="1" applyBorder="1" applyAlignment="1">
      <alignment horizontal="center" vertical="center"/>
    </xf>
    <xf numFmtId="37" fontId="865" fillId="0" borderId="3" xfId="0" applyNumberFormat="1" applyFont="1" applyBorder="1" applyAlignment="1">
      <alignment horizontal="center" vertical="center"/>
    </xf>
    <xf numFmtId="37" fontId="866" fillId="0" borderId="3" xfId="0" applyNumberFormat="1" applyFont="1" applyBorder="1" applyAlignment="1">
      <alignment horizontal="center" vertical="center"/>
    </xf>
    <xf numFmtId="37" fontId="867" fillId="0" borderId="4" xfId="0" applyNumberFormat="1" applyFont="1" applyBorder="1" applyAlignment="1">
      <alignment horizontal="center" vertical="center"/>
    </xf>
    <xf numFmtId="37" fontId="868" fillId="0" borderId="4" xfId="0" applyNumberFormat="1" applyFont="1" applyBorder="1" applyAlignment="1">
      <alignment horizontal="center" vertical="center"/>
    </xf>
    <xf numFmtId="37" fontId="869" fillId="0" borderId="4" xfId="0" applyNumberFormat="1" applyFont="1" applyBorder="1" applyAlignment="1">
      <alignment horizontal="center" vertical="center"/>
    </xf>
    <xf numFmtId="37" fontId="870" fillId="0" borderId="4" xfId="0" applyNumberFormat="1" applyFont="1" applyBorder="1" applyAlignment="1">
      <alignment horizontal="center" vertical="center"/>
    </xf>
    <xf numFmtId="37" fontId="871" fillId="0" borderId="4" xfId="0" applyNumberFormat="1" applyFont="1" applyBorder="1" applyAlignment="1">
      <alignment horizontal="center" vertical="center"/>
    </xf>
    <xf numFmtId="37" fontId="872" fillId="0" borderId="4" xfId="0" applyNumberFormat="1" applyFont="1" applyBorder="1" applyAlignment="1">
      <alignment horizontal="center" vertical="center"/>
    </xf>
    <xf numFmtId="37" fontId="873" fillId="0" borderId="4" xfId="0" applyNumberFormat="1" applyFont="1" applyBorder="1" applyAlignment="1">
      <alignment horizontal="center" vertical="center"/>
    </xf>
    <xf numFmtId="37" fontId="874" fillId="0" borderId="4" xfId="0" applyNumberFormat="1" applyFont="1" applyBorder="1" applyAlignment="1">
      <alignment horizontal="center" vertical="center"/>
    </xf>
    <xf numFmtId="37" fontId="882" fillId="0" borderId="1" xfId="0" applyNumberFormat="1" applyFont="1" applyBorder="1" applyAlignment="1">
      <alignment horizontal="center" vertical="center" wrapText="1"/>
    </xf>
    <xf numFmtId="37" fontId="883" fillId="0" borderId="1" xfId="0" applyNumberFormat="1" applyFont="1" applyBorder="1" applyAlignment="1">
      <alignment horizontal="center" vertical="center" wrapText="1"/>
    </xf>
    <xf numFmtId="37" fontId="884" fillId="0" borderId="1" xfId="0" applyNumberFormat="1" applyFont="1" applyBorder="1" applyAlignment="1">
      <alignment horizontal="center" vertical="center" wrapText="1"/>
    </xf>
    <xf numFmtId="37" fontId="885" fillId="0" borderId="1" xfId="0" applyNumberFormat="1" applyFont="1" applyBorder="1" applyAlignment="1">
      <alignment horizontal="center" vertical="center" wrapText="1"/>
    </xf>
    <xf numFmtId="37" fontId="886" fillId="0" borderId="1" xfId="0" applyNumberFormat="1" applyFont="1" applyBorder="1" applyAlignment="1">
      <alignment horizontal="center" vertical="center" wrapText="1"/>
    </xf>
    <xf numFmtId="37" fontId="887" fillId="0" borderId="1" xfId="0" applyNumberFormat="1" applyFont="1" applyBorder="1" applyAlignment="1">
      <alignment horizontal="center" vertical="center" wrapText="1"/>
    </xf>
    <xf numFmtId="37" fontId="888" fillId="0" borderId="0" xfId="0" applyNumberFormat="1" applyFont="1" applyAlignment="1">
      <alignment horizontal="center" vertical="center" wrapText="1"/>
    </xf>
    <xf numFmtId="37" fontId="889" fillId="0" borderId="0" xfId="0" applyNumberFormat="1" applyFont="1" applyAlignment="1">
      <alignment horizontal="center" vertical="center"/>
    </xf>
    <xf numFmtId="37" fontId="891" fillId="0" borderId="0" xfId="0" applyNumberFormat="1" applyFont="1" applyAlignment="1">
      <alignment horizontal="center" vertical="center"/>
    </xf>
    <xf numFmtId="37" fontId="893" fillId="0" borderId="0" xfId="0" applyNumberFormat="1" applyFont="1" applyAlignment="1">
      <alignment horizontal="center" vertical="center" wrapText="1"/>
    </xf>
    <xf numFmtId="37" fontId="894" fillId="0" borderId="0" xfId="0" applyNumberFormat="1" applyFont="1" applyAlignment="1">
      <alignment horizontal="center" vertical="center"/>
    </xf>
    <xf numFmtId="37" fontId="895" fillId="0" borderId="0" xfId="0" applyNumberFormat="1" applyFont="1" applyAlignment="1">
      <alignment horizontal="center" vertical="center"/>
    </xf>
    <xf numFmtId="37" fontId="896" fillId="0" borderId="0" xfId="0" applyNumberFormat="1" applyFont="1" applyAlignment="1">
      <alignment horizontal="center" vertical="center"/>
    </xf>
    <xf numFmtId="37" fontId="898" fillId="0" borderId="3" xfId="0" applyNumberFormat="1" applyFont="1" applyBorder="1" applyAlignment="1">
      <alignment horizontal="center" vertical="center"/>
    </xf>
    <xf numFmtId="37" fontId="900" fillId="0" borderId="3" xfId="0" applyNumberFormat="1" applyFont="1" applyBorder="1" applyAlignment="1">
      <alignment horizontal="center" vertical="center"/>
    </xf>
    <xf numFmtId="37" fontId="902" fillId="0" borderId="4" xfId="0" applyNumberFormat="1" applyFont="1" applyBorder="1" applyAlignment="1">
      <alignment horizontal="center" vertical="center"/>
    </xf>
    <xf numFmtId="37" fontId="903" fillId="0" borderId="4" xfId="0" applyNumberFormat="1" applyFont="1" applyBorder="1" applyAlignment="1">
      <alignment horizontal="center" vertical="center"/>
    </xf>
    <xf numFmtId="37" fontId="904" fillId="0" borderId="4" xfId="0" applyNumberFormat="1" applyFont="1" applyBorder="1" applyAlignment="1">
      <alignment horizontal="center" vertical="center"/>
    </xf>
    <xf numFmtId="37" fontId="905" fillId="0" borderId="4" xfId="0" applyNumberFormat="1" applyFont="1" applyBorder="1" applyAlignment="1">
      <alignment horizontal="center" vertical="center"/>
    </xf>
    <xf numFmtId="3" fontId="0" fillId="0" borderId="0" xfId="0" applyNumberFormat="1"/>
    <xf numFmtId="37" fontId="1" fillId="0" borderId="0" xfId="0" applyNumberFormat="1" applyFont="1" applyAlignment="1">
      <alignment horizontal="center" vertical="center"/>
    </xf>
    <xf numFmtId="37" fontId="49" fillId="0" borderId="6" xfId="0" applyNumberFormat="1" applyFont="1" applyBorder="1" applyAlignment="1">
      <alignment horizontal="center" vertical="center"/>
    </xf>
    <xf numFmtId="37" fontId="62" fillId="0" borderId="6" xfId="0" applyNumberFormat="1" applyFont="1" applyBorder="1" applyAlignment="1">
      <alignment horizontal="center" vertical="center"/>
    </xf>
    <xf numFmtId="37" fontId="65" fillId="0" borderId="6" xfId="0" applyNumberFormat="1" applyFont="1" applyBorder="1" applyAlignment="1">
      <alignment horizontal="center" vertical="center"/>
    </xf>
    <xf numFmtId="37" fontId="67" fillId="0" borderId="6" xfId="0" applyNumberFormat="1" applyFont="1" applyBorder="1" applyAlignment="1">
      <alignment horizontal="center" vertical="center"/>
    </xf>
    <xf numFmtId="37" fontId="69" fillId="0" borderId="6" xfId="0" applyNumberFormat="1" applyFont="1" applyBorder="1" applyAlignment="1">
      <alignment horizontal="center" vertical="center"/>
    </xf>
    <xf numFmtId="37" fontId="50" fillId="0" borderId="6" xfId="0" applyNumberFormat="1" applyFont="1" applyBorder="1" applyAlignment="1">
      <alignment horizontal="center" vertical="center"/>
    </xf>
    <xf numFmtId="37" fontId="53" fillId="0" borderId="6" xfId="0" applyNumberFormat="1" applyFont="1" applyBorder="1" applyAlignment="1">
      <alignment horizontal="center" vertical="center"/>
    </xf>
    <xf numFmtId="37" fontId="55" fillId="0" borderId="6" xfId="0" applyNumberFormat="1" applyFont="1" applyBorder="1" applyAlignment="1">
      <alignment horizontal="center" vertical="center"/>
    </xf>
    <xf numFmtId="37" fontId="57" fillId="0" borderId="6" xfId="0" applyNumberFormat="1" applyFont="1" applyBorder="1" applyAlignment="1">
      <alignment horizontal="center" vertical="center"/>
    </xf>
    <xf numFmtId="2" fontId="38" fillId="0" borderId="0" xfId="0" applyNumberFormat="1" applyFont="1" applyAlignment="1">
      <alignment horizontal="center" vertical="center"/>
    </xf>
    <xf numFmtId="2" fontId="61" fillId="0" borderId="3" xfId="0" applyNumberFormat="1" applyFont="1" applyBorder="1" applyAlignment="1">
      <alignment horizontal="center" vertical="center"/>
    </xf>
    <xf numFmtId="37" fontId="223" fillId="0" borderId="6" xfId="0" applyNumberFormat="1" applyFont="1" applyBorder="1" applyAlignment="1">
      <alignment horizontal="center" vertical="center"/>
    </xf>
    <xf numFmtId="0" fontId="0" fillId="0" borderId="6" xfId="0" applyBorder="1"/>
    <xf numFmtId="37" fontId="226" fillId="0" borderId="6" xfId="0" applyNumberFormat="1" applyFont="1" applyBorder="1" applyAlignment="1">
      <alignment horizontal="center" vertical="center"/>
    </xf>
    <xf numFmtId="37" fontId="228" fillId="0" borderId="6" xfId="0" applyNumberFormat="1" applyFont="1" applyBorder="1" applyAlignment="1">
      <alignment horizontal="center" vertical="center"/>
    </xf>
    <xf numFmtId="37" fontId="230" fillId="0" borderId="6" xfId="0" applyNumberFormat="1" applyFont="1" applyBorder="1" applyAlignment="1">
      <alignment horizontal="center" vertical="center"/>
    </xf>
    <xf numFmtId="37" fontId="211" fillId="0" borderId="6" xfId="0" applyNumberFormat="1" applyFont="1" applyBorder="1" applyAlignment="1">
      <alignment horizontal="center" vertical="center"/>
    </xf>
    <xf numFmtId="37" fontId="210" fillId="0" borderId="6" xfId="0" applyNumberFormat="1" applyFont="1" applyBorder="1" applyAlignment="1">
      <alignment horizontal="center" vertical="center"/>
    </xf>
    <xf numFmtId="37" fontId="214" fillId="0" borderId="6" xfId="0" applyNumberFormat="1" applyFont="1" applyBorder="1" applyAlignment="1">
      <alignment horizontal="center" vertical="center"/>
    </xf>
    <xf numFmtId="37" fontId="216" fillId="0" borderId="6" xfId="0" applyNumberFormat="1" applyFont="1" applyBorder="1" applyAlignment="1">
      <alignment horizontal="center" vertical="center"/>
    </xf>
    <xf numFmtId="37" fontId="218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222" fillId="0" borderId="3" xfId="0" applyNumberFormat="1" applyFont="1" applyBorder="1" applyAlignment="1">
      <alignment horizontal="center" vertical="center"/>
    </xf>
    <xf numFmtId="2" fontId="133" fillId="0" borderId="0" xfId="0" applyNumberFormat="1" applyFont="1" applyAlignment="1">
      <alignment horizontal="center" vertical="center"/>
    </xf>
    <xf numFmtId="2" fontId="146" fillId="0" borderId="0" xfId="0" applyNumberFormat="1" applyFont="1" applyAlignment="1">
      <alignment horizontal="center" vertical="center"/>
    </xf>
    <xf numFmtId="2" fontId="156" fillId="0" borderId="0" xfId="0" applyNumberFormat="1" applyFont="1" applyAlignment="1">
      <alignment horizontal="center" vertical="center"/>
    </xf>
    <xf numFmtId="2" fontId="164" fillId="0" borderId="0" xfId="0" applyNumberFormat="1" applyFont="1" applyAlignment="1">
      <alignment horizontal="center" vertical="center"/>
    </xf>
    <xf numFmtId="2" fontId="181" fillId="0" borderId="0" xfId="0" applyNumberFormat="1" applyFont="1" applyAlignment="1">
      <alignment horizontal="center" vertical="center"/>
    </xf>
    <xf numFmtId="2" fontId="189" fillId="0" borderId="0" xfId="0" applyNumberFormat="1" applyFont="1" applyAlignment="1">
      <alignment horizontal="center" vertical="center"/>
    </xf>
    <xf numFmtId="2" fontId="197" fillId="0" borderId="0" xfId="0" applyNumberFormat="1" applyFont="1" applyAlignment="1">
      <alignment horizontal="center" vertical="center"/>
    </xf>
    <xf numFmtId="2" fontId="209" fillId="0" borderId="0" xfId="0" applyNumberFormat="1" applyFont="1" applyAlignment="1">
      <alignment horizontal="center" vertical="center"/>
    </xf>
    <xf numFmtId="37" fontId="279" fillId="0" borderId="6" xfId="0" applyNumberFormat="1" applyFont="1" applyBorder="1" applyAlignment="1">
      <alignment horizontal="center" vertical="center"/>
    </xf>
    <xf numFmtId="164" fontId="284" fillId="0" borderId="3" xfId="0" applyNumberFormat="1" applyFont="1" applyBorder="1" applyAlignment="1">
      <alignment horizontal="center" vertical="center"/>
    </xf>
    <xf numFmtId="166" fontId="259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2" fontId="301" fillId="0" borderId="0" xfId="0" applyNumberFormat="1" applyFont="1" applyAlignment="1">
      <alignment horizontal="center" vertical="center"/>
    </xf>
    <xf numFmtId="1" fontId="309" fillId="0" borderId="3" xfId="0" applyNumberFormat="1" applyFont="1" applyBorder="1" applyAlignment="1">
      <alignment horizontal="center" vertical="center"/>
    </xf>
    <xf numFmtId="2" fontId="302" fillId="0" borderId="0" xfId="0" applyNumberFormat="1" applyFont="1" applyAlignment="1">
      <alignment horizontal="center" vertical="center"/>
    </xf>
    <xf numFmtId="2" fontId="310" fillId="0" borderId="3" xfId="0" applyNumberFormat="1" applyFont="1" applyBorder="1" applyAlignment="1">
      <alignment horizontal="center" vertical="center"/>
    </xf>
    <xf numFmtId="37" fontId="307" fillId="0" borderId="6" xfId="0" applyNumberFormat="1" applyFont="1" applyBorder="1" applyAlignment="1">
      <alignment horizontal="center" vertical="center"/>
    </xf>
    <xf numFmtId="37" fontId="336" fillId="0" borderId="6" xfId="0" applyNumberFormat="1" applyFont="1" applyBorder="1" applyAlignment="1">
      <alignment horizontal="center" vertical="center"/>
    </xf>
    <xf numFmtId="37" fontId="1" fillId="0" borderId="3" xfId="0" applyNumberFormat="1" applyFont="1" applyBorder="1" applyAlignment="1">
      <alignment horizontal="center" vertical="center"/>
    </xf>
    <xf numFmtId="37" fontId="442" fillId="0" borderId="6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37" fontId="559" fillId="0" borderId="6" xfId="0" applyNumberFormat="1" applyFont="1" applyBorder="1" applyAlignment="1">
      <alignment horizontal="center" vertical="center"/>
    </xf>
    <xf numFmtId="37" fontId="568" fillId="0" borderId="6" xfId="0" applyNumberFormat="1" applyFont="1" applyBorder="1" applyAlignment="1">
      <alignment horizontal="center" vertical="center"/>
    </xf>
    <xf numFmtId="37" fontId="572" fillId="0" borderId="6" xfId="0" applyNumberFormat="1" applyFont="1" applyBorder="1" applyAlignment="1">
      <alignment horizontal="center" vertical="center"/>
    </xf>
    <xf numFmtId="37" fontId="560" fillId="0" borderId="6" xfId="0" applyNumberFormat="1" applyFont="1" applyBorder="1" applyAlignment="1">
      <alignment horizontal="center" vertical="center"/>
    </xf>
    <xf numFmtId="37" fontId="564" fillId="0" borderId="6" xfId="0" applyNumberFormat="1" applyFont="1" applyBorder="1" applyAlignment="1">
      <alignment horizontal="center" vertical="center"/>
    </xf>
    <xf numFmtId="37" fontId="686" fillId="0" borderId="6" xfId="0" applyNumberFormat="1" applyFont="1" applyBorder="1" applyAlignment="1">
      <alignment horizontal="center" vertical="center"/>
    </xf>
    <xf numFmtId="37" fontId="690" fillId="0" borderId="6" xfId="0" applyNumberFormat="1" applyFont="1" applyBorder="1" applyAlignment="1">
      <alignment horizontal="center" vertical="center"/>
    </xf>
    <xf numFmtId="37" fontId="678" fillId="0" borderId="6" xfId="0" applyNumberFormat="1" applyFont="1" applyBorder="1" applyAlignment="1">
      <alignment horizontal="center" vertical="center"/>
    </xf>
    <xf numFmtId="37" fontId="682" fillId="0" borderId="6" xfId="0" applyNumberFormat="1" applyFont="1" applyBorder="1" applyAlignment="1">
      <alignment horizontal="center" vertical="center"/>
    </xf>
    <xf numFmtId="37" fontId="677" fillId="0" borderId="6" xfId="0" applyNumberFormat="1" applyFont="1" applyBorder="1" applyAlignment="1">
      <alignment horizontal="center" vertical="center"/>
    </xf>
    <xf numFmtId="37" fontId="728" fillId="0" borderId="6" xfId="0" applyNumberFormat="1" applyFont="1" applyBorder="1" applyAlignment="1">
      <alignment horizontal="center" vertical="center"/>
    </xf>
    <xf numFmtId="164" fontId="718" fillId="0" borderId="0" xfId="0" applyNumberFormat="1" applyFont="1" applyAlignment="1">
      <alignment horizontal="center" vertical="center"/>
    </xf>
    <xf numFmtId="164" fontId="737" fillId="0" borderId="3" xfId="0" applyNumberFormat="1" applyFont="1" applyBorder="1" applyAlignment="1">
      <alignment horizontal="center" vertical="center"/>
    </xf>
    <xf numFmtId="37" fontId="858" fillId="0" borderId="6" xfId="0" applyNumberFormat="1" applyFont="1" applyBorder="1" applyAlignment="1">
      <alignment horizontal="center" vertical="center"/>
    </xf>
    <xf numFmtId="0" fontId="0" fillId="2" borderId="6" xfId="0" applyNumberFormat="1" applyFont="1" applyFill="1" applyBorder="1" applyAlignment="1"/>
    <xf numFmtId="1" fontId="899" fillId="0" borderId="3" xfId="0" applyNumberFormat="1" applyFont="1" applyBorder="1" applyAlignment="1">
      <alignment horizontal="center" vertical="center"/>
    </xf>
    <xf numFmtId="164" fontId="890" fillId="0" borderId="0" xfId="0" applyNumberFormat="1" applyFont="1" applyAlignment="1">
      <alignment horizontal="center" vertical="center"/>
    </xf>
    <xf numFmtId="165" fontId="890" fillId="0" borderId="0" xfId="0" applyNumberFormat="1" applyFont="1" applyAlignment="1">
      <alignment horizontal="center" vertical="center"/>
    </xf>
    <xf numFmtId="2" fontId="892" fillId="0" borderId="0" xfId="0" applyNumberFormat="1" applyFont="1" applyAlignment="1">
      <alignment horizontal="center" vertical="center"/>
    </xf>
    <xf numFmtId="1" fontId="901" fillId="0" borderId="3" xfId="0" applyNumberFormat="1" applyFont="1" applyBorder="1" applyAlignment="1">
      <alignment horizontal="center" vertical="center"/>
    </xf>
    <xf numFmtId="37" fontId="897" fillId="0" borderId="6" xfId="0" applyNumberFormat="1" applyFont="1" applyBorder="1" applyAlignment="1">
      <alignment horizontal="center" vertical="center"/>
    </xf>
    <xf numFmtId="37" fontId="70" fillId="0" borderId="6" xfId="0" applyNumberFormat="1" applyFont="1" applyBorder="1" applyAlignment="1">
      <alignment horizontal="center" vertical="center"/>
    </xf>
    <xf numFmtId="37" fontId="58" fillId="0" borderId="6" xfId="0" applyNumberFormat="1" applyFont="1" applyBorder="1" applyAlignment="1">
      <alignment horizontal="center" vertical="center"/>
    </xf>
    <xf numFmtId="37" fontId="231" fillId="0" borderId="6" xfId="0" applyNumberFormat="1" applyFont="1" applyBorder="1" applyAlignment="1">
      <alignment horizontal="center" vertical="center"/>
    </xf>
    <xf numFmtId="37" fontId="219" fillId="0" borderId="6" xfId="0" applyNumberFormat="1" applyFont="1" applyBorder="1" applyAlignment="1">
      <alignment horizontal="center" vertical="center"/>
    </xf>
    <xf numFmtId="37" fontId="706" fillId="0" borderId="1" xfId="0" applyNumberFormat="1" applyFont="1" applyFill="1" applyBorder="1" applyAlignment="1">
      <alignment horizontal="center" vertical="center" wrapText="1"/>
    </xf>
    <xf numFmtId="2" fontId="715" fillId="0" borderId="0" xfId="0" applyNumberFormat="1" applyFont="1" applyFill="1" applyAlignment="1">
      <alignment horizontal="center" vertical="center"/>
    </xf>
    <xf numFmtId="2" fontId="723" fillId="0" borderId="0" xfId="0" applyNumberFormat="1" applyFont="1" applyFill="1" applyAlignment="1">
      <alignment horizontal="center" vertical="center"/>
    </xf>
    <xf numFmtId="2" fontId="732" fillId="0" borderId="3" xfId="0" applyNumberFormat="1" applyFont="1" applyFill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0" fontId="0" fillId="0" borderId="0" xfId="0"/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10" fillId="0" borderId="1" xfId="0" applyNumberFormat="1" applyFont="1" applyBorder="1" applyAlignment="1">
      <alignment horizontal="center" vertical="center"/>
    </xf>
    <xf numFmtId="0" fontId="0" fillId="2" borderId="2" xfId="0" applyNumberFormat="1" applyFont="1" applyFill="1" applyBorder="1"/>
    <xf numFmtId="37" fontId="11" fillId="0" borderId="1" xfId="0" applyNumberFormat="1" applyFont="1" applyBorder="1" applyAlignment="1">
      <alignment horizontal="center" vertical="center"/>
    </xf>
    <xf numFmtId="37" fontId="1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7" fontId="15" fillId="0" borderId="1" xfId="0" applyNumberFormat="1" applyFont="1" applyBorder="1" applyAlignment="1">
      <alignment horizontal="center" vertical="center"/>
    </xf>
    <xf numFmtId="37" fontId="16" fillId="0" borderId="1" xfId="0" applyNumberFormat="1" applyFont="1" applyBorder="1" applyAlignment="1">
      <alignment horizontal="center" vertical="center"/>
    </xf>
    <xf numFmtId="37" fontId="17" fillId="0" borderId="1" xfId="0" applyNumberFormat="1" applyFont="1" applyBorder="1" applyAlignment="1">
      <alignment horizontal="center" vertical="center"/>
    </xf>
    <xf numFmtId="37" fontId="18" fillId="0" borderId="1" xfId="0" applyNumberFormat="1" applyFont="1" applyBorder="1" applyAlignment="1">
      <alignment horizontal="center" vertical="center"/>
    </xf>
    <xf numFmtId="37" fontId="23" fillId="0" borderId="1" xfId="0" applyNumberFormat="1" applyFont="1" applyBorder="1" applyAlignment="1">
      <alignment horizontal="center" vertical="center"/>
    </xf>
    <xf numFmtId="37" fontId="13" fillId="0" borderId="0" xfId="0" applyNumberFormat="1" applyFont="1" applyAlignment="1">
      <alignment horizontal="center" vertical="center" wrapText="1"/>
    </xf>
    <xf numFmtId="37" fontId="24" fillId="0" borderId="1" xfId="0" applyNumberFormat="1" applyFont="1" applyBorder="1" applyAlignment="1">
      <alignment horizontal="center" vertical="center"/>
    </xf>
    <xf numFmtId="37" fontId="25" fillId="0" borderId="1" xfId="0" applyNumberFormat="1" applyFont="1" applyBorder="1" applyAlignment="1">
      <alignment horizontal="center" vertical="center"/>
    </xf>
    <xf numFmtId="37" fontId="26" fillId="0" borderId="1" xfId="0" applyNumberFormat="1" applyFont="1" applyBorder="1" applyAlignment="1">
      <alignment horizontal="center" vertical="center"/>
    </xf>
    <xf numFmtId="37" fontId="14" fillId="0" borderId="0" xfId="0" applyNumberFormat="1" applyFont="1" applyAlignment="1">
      <alignment horizontal="center" vertical="center" wrapText="1"/>
    </xf>
    <xf numFmtId="37" fontId="27" fillId="0" borderId="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7" fillId="0" borderId="0" xfId="0" applyNumberFormat="1" applyFont="1" applyAlignment="1">
      <alignment horizontal="center" vertical="center"/>
    </xf>
    <xf numFmtId="37" fontId="8" fillId="0" borderId="0" xfId="0" applyNumberFormat="1" applyFont="1" applyAlignment="1">
      <alignment horizontal="right" vertical="center"/>
    </xf>
    <xf numFmtId="37" fontId="9" fillId="0" borderId="0" xfId="0" applyNumberFormat="1" applyFont="1" applyAlignment="1">
      <alignment horizontal="right" vertical="center"/>
    </xf>
    <xf numFmtId="37" fontId="105" fillId="0" borderId="1" xfId="0" applyNumberFormat="1" applyFont="1" applyBorder="1" applyAlignment="1">
      <alignment horizontal="center" vertical="center"/>
    </xf>
    <xf numFmtId="37" fontId="88" fillId="0" borderId="0" xfId="0" applyNumberFormat="1" applyFont="1" applyAlignment="1">
      <alignment horizontal="center" vertical="center" wrapText="1"/>
    </xf>
    <xf numFmtId="37" fontId="106" fillId="0" borderId="1" xfId="0" applyNumberFormat="1" applyFont="1" applyBorder="1" applyAlignment="1">
      <alignment horizontal="center" vertical="center"/>
    </xf>
    <xf numFmtId="37" fontId="102" fillId="0" borderId="1" xfId="0" applyNumberFormat="1" applyFont="1" applyBorder="1" applyAlignment="1">
      <alignment horizontal="center" vertical="center"/>
    </xf>
    <xf numFmtId="37" fontId="87" fillId="0" borderId="0" xfId="0" applyNumberFormat="1" applyFont="1" applyAlignment="1">
      <alignment horizontal="center" vertical="center" wrapText="1"/>
    </xf>
    <xf numFmtId="37" fontId="103" fillId="0" borderId="1" xfId="0" applyNumberFormat="1" applyFont="1" applyBorder="1" applyAlignment="1">
      <alignment horizontal="center" vertical="center"/>
    </xf>
    <xf numFmtId="37" fontId="104" fillId="0" borderId="1" xfId="0" applyNumberFormat="1" applyFont="1" applyBorder="1" applyAlignment="1">
      <alignment horizontal="center" vertical="center"/>
    </xf>
    <xf numFmtId="37" fontId="86" fillId="0" borderId="0" xfId="0" applyNumberFormat="1" applyFont="1" applyAlignment="1">
      <alignment horizontal="center" vertical="center" wrapText="1"/>
    </xf>
    <xf numFmtId="37" fontId="94" fillId="0" borderId="1" xfId="0" applyNumberFormat="1" applyFont="1" applyBorder="1" applyAlignment="1">
      <alignment horizontal="center" vertical="center"/>
    </xf>
    <xf numFmtId="37" fontId="95" fillId="0" borderId="1" xfId="0" applyNumberFormat="1" applyFont="1" applyBorder="1" applyAlignment="1">
      <alignment horizontal="center" vertical="center"/>
    </xf>
    <xf numFmtId="37" fontId="96" fillId="0" borderId="1" xfId="0" applyNumberFormat="1" applyFont="1" applyBorder="1" applyAlignment="1">
      <alignment horizontal="center" vertical="center"/>
    </xf>
    <xf numFmtId="37" fontId="97" fillId="0" borderId="1" xfId="0" applyNumberFormat="1" applyFont="1" applyBorder="1" applyAlignment="1">
      <alignment horizontal="center" vertical="center"/>
    </xf>
    <xf numFmtId="37" fontId="89" fillId="0" borderId="1" xfId="0" applyNumberFormat="1" applyFont="1" applyBorder="1" applyAlignment="1">
      <alignment horizontal="center" vertical="center"/>
    </xf>
    <xf numFmtId="37" fontId="82" fillId="0" borderId="0" xfId="0" applyNumberFormat="1" applyFont="1" applyAlignment="1">
      <alignment horizontal="center" vertical="center" wrapText="1"/>
    </xf>
    <xf numFmtId="37" fontId="90" fillId="0" borderId="1" xfId="0" applyNumberFormat="1" applyFont="1" applyBorder="1" applyAlignment="1">
      <alignment horizontal="center" vertical="center"/>
    </xf>
    <xf numFmtId="37" fontId="83" fillId="0" borderId="0" xfId="0" applyNumberFormat="1" applyFont="1" applyAlignment="1">
      <alignment horizontal="center" vertical="center" wrapText="1"/>
    </xf>
    <xf numFmtId="37" fontId="91" fillId="0" borderId="1" xfId="0" applyNumberFormat="1" applyFont="1" applyBorder="1" applyAlignment="1">
      <alignment horizontal="center" vertical="center"/>
    </xf>
    <xf numFmtId="37" fontId="84" fillId="0" borderId="0" xfId="0" applyNumberFormat="1" applyFont="1" applyAlignment="1">
      <alignment horizontal="center" vertical="center" wrapText="1"/>
    </xf>
    <xf numFmtId="37" fontId="92" fillId="0" borderId="1" xfId="0" applyNumberFormat="1" applyFont="1" applyBorder="1" applyAlignment="1">
      <alignment horizontal="center" vertical="center"/>
    </xf>
    <xf numFmtId="37" fontId="85" fillId="0" borderId="0" xfId="0" applyNumberFormat="1" applyFont="1" applyAlignment="1">
      <alignment horizontal="center" vertical="center" wrapText="1"/>
    </xf>
    <xf numFmtId="37" fontId="93" fillId="0" borderId="1" xfId="0" applyNumberFormat="1" applyFont="1" applyBorder="1" applyAlignment="1">
      <alignment horizontal="center" vertical="center"/>
    </xf>
    <xf numFmtId="37" fontId="74" fillId="0" borderId="0" xfId="0" applyNumberFormat="1" applyFont="1" applyAlignment="1">
      <alignment horizontal="center" vertical="center"/>
    </xf>
    <xf numFmtId="37" fontId="75" fillId="0" borderId="0" xfId="0" applyNumberFormat="1" applyFont="1" applyAlignment="1">
      <alignment horizontal="center" vertical="center"/>
    </xf>
    <xf numFmtId="37" fontId="76" fillId="0" borderId="0" xfId="0" applyNumberFormat="1" applyFont="1" applyAlignment="1">
      <alignment horizontal="center" vertical="center"/>
    </xf>
    <xf numFmtId="37" fontId="77" fillId="0" borderId="0" xfId="0" applyNumberFormat="1" applyFont="1" applyAlignment="1">
      <alignment horizontal="right" vertical="center"/>
    </xf>
    <xf numFmtId="37" fontId="78" fillId="0" borderId="1" xfId="0" applyNumberFormat="1" applyFont="1" applyBorder="1" applyAlignment="1">
      <alignment horizontal="center" vertical="center"/>
    </xf>
    <xf numFmtId="37" fontId="79" fillId="0" borderId="1" xfId="0" applyNumberFormat="1" applyFont="1" applyBorder="1" applyAlignment="1">
      <alignment horizontal="center" vertical="center"/>
    </xf>
    <xf numFmtId="37" fontId="80" fillId="0" borderId="1" xfId="0" applyNumberFormat="1" applyFont="1" applyBorder="1" applyAlignment="1">
      <alignment horizontal="center" vertical="center"/>
    </xf>
    <xf numFmtId="37" fontId="81" fillId="0" borderId="1" xfId="0" applyNumberFormat="1" applyFont="1" applyBorder="1" applyAlignment="1">
      <alignment horizontal="center" vertical="center"/>
    </xf>
    <xf numFmtId="37" fontId="235" fillId="0" borderId="0" xfId="0" applyNumberFormat="1" applyFont="1" applyAlignment="1">
      <alignment horizontal="center" vertical="center"/>
    </xf>
    <xf numFmtId="37" fontId="236" fillId="0" borderId="0" xfId="0" applyNumberFormat="1" applyFont="1" applyAlignment="1">
      <alignment horizontal="center" vertical="center"/>
    </xf>
    <xf numFmtId="37" fontId="237" fillId="0" borderId="0" xfId="0" applyNumberFormat="1" applyFont="1" applyAlignment="1">
      <alignment horizontal="center" vertical="center"/>
    </xf>
    <xf numFmtId="37" fontId="238" fillId="0" borderId="0" xfId="0" applyNumberFormat="1" applyFont="1" applyAlignment="1">
      <alignment horizontal="right" vertical="center"/>
    </xf>
    <xf numFmtId="37" fontId="239" fillId="0" borderId="1" xfId="0" applyNumberFormat="1" applyFont="1" applyBorder="1" applyAlignment="1">
      <alignment horizontal="center" vertical="center"/>
    </xf>
    <xf numFmtId="37" fontId="241" fillId="0" borderId="1" xfId="0" applyNumberFormat="1" applyFont="1" applyBorder="1" applyAlignment="1">
      <alignment horizontal="center" vertical="center"/>
    </xf>
    <xf numFmtId="37" fontId="242" fillId="0" borderId="1" xfId="0" applyNumberFormat="1" applyFont="1" applyBorder="1" applyAlignment="1">
      <alignment horizontal="center" vertical="center"/>
    </xf>
    <xf numFmtId="37" fontId="290" fillId="0" borderId="0" xfId="0" applyNumberFormat="1" applyFont="1" applyAlignment="1">
      <alignment horizontal="center" vertical="center"/>
    </xf>
    <xf numFmtId="37" fontId="291" fillId="0" borderId="0" xfId="0" applyNumberFormat="1" applyFont="1" applyAlignment="1">
      <alignment horizontal="center" vertical="center"/>
    </xf>
    <xf numFmtId="37" fontId="292" fillId="0" borderId="0" xfId="0" applyNumberFormat="1" applyFont="1" applyAlignment="1">
      <alignment horizontal="center" vertical="center"/>
    </xf>
    <xf numFmtId="37" fontId="293" fillId="0" borderId="0" xfId="0" applyNumberFormat="1" applyFont="1" applyAlignment="1">
      <alignment horizontal="right" vertical="center"/>
    </xf>
    <xf numFmtId="37" fontId="314" fillId="0" borderId="0" xfId="0" applyNumberFormat="1" applyFont="1" applyAlignment="1">
      <alignment horizontal="center" vertical="center"/>
    </xf>
    <xf numFmtId="37" fontId="315" fillId="0" borderId="0" xfId="0" applyNumberFormat="1" applyFont="1" applyAlignment="1">
      <alignment horizontal="center" vertical="center"/>
    </xf>
    <xf numFmtId="37" fontId="316" fillId="0" borderId="0" xfId="0" applyNumberFormat="1" applyFont="1" applyAlignment="1">
      <alignment horizontal="center" vertical="center"/>
    </xf>
    <xf numFmtId="37" fontId="317" fillId="0" borderId="0" xfId="0" applyNumberFormat="1" applyFont="1" applyAlignment="1">
      <alignment horizontal="right" vertical="center"/>
    </xf>
    <xf numFmtId="37" fontId="318" fillId="0" borderId="1" xfId="0" applyNumberFormat="1" applyFont="1" applyBorder="1" applyAlignment="1">
      <alignment horizontal="center" vertical="center"/>
    </xf>
    <xf numFmtId="37" fontId="319" fillId="0" borderId="1" xfId="0" applyNumberFormat="1" applyFont="1" applyBorder="1" applyAlignment="1">
      <alignment horizontal="center" vertical="center"/>
    </xf>
    <xf numFmtId="37" fontId="320" fillId="0" borderId="1" xfId="0" applyNumberFormat="1" applyFont="1" applyBorder="1" applyAlignment="1">
      <alignment horizontal="center" vertical="center"/>
    </xf>
    <xf numFmtId="37" fontId="345" fillId="0" borderId="0" xfId="0" applyNumberFormat="1" applyFont="1" applyAlignment="1">
      <alignment horizontal="center" vertical="center"/>
    </xf>
    <xf numFmtId="37" fontId="346" fillId="0" borderId="0" xfId="0" applyNumberFormat="1" applyFont="1" applyAlignment="1">
      <alignment horizontal="center" vertical="center"/>
    </xf>
    <xf numFmtId="37" fontId="347" fillId="0" borderId="0" xfId="0" applyNumberFormat="1" applyFont="1" applyAlignment="1">
      <alignment horizontal="center" vertical="center"/>
    </xf>
    <xf numFmtId="37" fontId="348" fillId="0" borderId="0" xfId="0" applyNumberFormat="1" applyFont="1" applyAlignment="1">
      <alignment horizontal="right" vertical="center"/>
    </xf>
    <xf numFmtId="37" fontId="349" fillId="0" borderId="1" xfId="0" applyNumberFormat="1" applyFont="1" applyBorder="1" applyAlignment="1">
      <alignment horizontal="center" vertical="center"/>
    </xf>
    <xf numFmtId="37" fontId="350" fillId="0" borderId="1" xfId="0" applyNumberFormat="1" applyFont="1" applyBorder="1" applyAlignment="1">
      <alignment horizontal="center" vertical="center"/>
    </xf>
    <xf numFmtId="37" fontId="576" fillId="0" borderId="5" xfId="0" applyNumberFormat="1" applyFont="1" applyBorder="1" applyAlignment="1">
      <alignment horizontal="center" vertical="center"/>
    </xf>
    <xf numFmtId="0" fontId="0" fillId="2" borderId="7" xfId="0" applyNumberFormat="1" applyFont="1" applyFill="1" applyBorder="1"/>
    <xf numFmtId="0" fontId="0" fillId="2" borderId="8" xfId="0" applyNumberFormat="1" applyFont="1" applyFill="1" applyBorder="1"/>
    <xf numFmtId="37" fontId="453" fillId="0" borderId="0" xfId="0" applyNumberFormat="1" applyFont="1" applyAlignment="1">
      <alignment horizontal="center" vertical="center"/>
    </xf>
    <xf numFmtId="37" fontId="454" fillId="0" borderId="0" xfId="0" applyNumberFormat="1" applyFont="1" applyAlignment="1">
      <alignment horizontal="center" vertical="center"/>
    </xf>
    <xf numFmtId="37" fontId="455" fillId="0" borderId="0" xfId="0" applyNumberFormat="1" applyFont="1" applyAlignment="1">
      <alignment horizontal="center" vertical="center"/>
    </xf>
    <xf numFmtId="37" fontId="456" fillId="0" borderId="0" xfId="0" applyNumberFormat="1" applyFont="1" applyAlignment="1">
      <alignment horizontal="right" vertical="center"/>
    </xf>
    <xf numFmtId="37" fontId="457" fillId="0" borderId="1" xfId="0" applyNumberFormat="1" applyFont="1" applyBorder="1" applyAlignment="1">
      <alignment horizontal="center" vertical="center"/>
    </xf>
    <xf numFmtId="37" fontId="458" fillId="0" borderId="1" xfId="0" applyNumberFormat="1" applyFont="1" applyBorder="1" applyAlignment="1">
      <alignment horizontal="center" vertical="center"/>
    </xf>
    <xf numFmtId="37" fontId="694" fillId="0" borderId="5" xfId="0" applyNumberFormat="1" applyFont="1" applyBorder="1" applyAlignment="1">
      <alignment horizontal="center" vertical="center"/>
    </xf>
    <xf numFmtId="37" fontId="577" fillId="0" borderId="0" xfId="0" applyNumberFormat="1" applyFont="1" applyAlignment="1">
      <alignment horizontal="center" vertical="center"/>
    </xf>
    <xf numFmtId="37" fontId="578" fillId="0" borderId="0" xfId="0" applyNumberFormat="1" applyFont="1" applyAlignment="1">
      <alignment horizontal="center" vertical="center"/>
    </xf>
    <xf numFmtId="37" fontId="579" fillId="0" borderId="0" xfId="0" applyNumberFormat="1" applyFont="1" applyAlignment="1">
      <alignment horizontal="center" vertical="center"/>
    </xf>
    <xf numFmtId="37" fontId="580" fillId="0" borderId="0" xfId="0" applyNumberFormat="1" applyFont="1" applyAlignment="1">
      <alignment horizontal="right" vertical="center"/>
    </xf>
    <xf numFmtId="37" fontId="581" fillId="0" borderId="1" xfId="0" applyNumberFormat="1" applyFont="1" applyBorder="1" applyAlignment="1">
      <alignment horizontal="center" vertical="center"/>
    </xf>
    <xf numFmtId="37" fontId="582" fillId="0" borderId="1" xfId="0" applyNumberFormat="1" applyFont="1" applyBorder="1" applyAlignment="1">
      <alignment horizontal="center" vertical="center"/>
    </xf>
    <xf numFmtId="37" fontId="695" fillId="0" borderId="0" xfId="0" applyNumberFormat="1" applyFont="1" applyAlignment="1">
      <alignment horizontal="center" vertical="center"/>
    </xf>
    <xf numFmtId="37" fontId="696" fillId="0" borderId="0" xfId="0" applyNumberFormat="1" applyFont="1" applyAlignment="1">
      <alignment horizontal="center" vertical="center"/>
    </xf>
    <xf numFmtId="37" fontId="697" fillId="0" borderId="0" xfId="0" applyNumberFormat="1" applyFont="1" applyAlignment="1">
      <alignment horizontal="center" vertical="center"/>
    </xf>
    <xf numFmtId="37" fontId="698" fillId="0" borderId="0" xfId="0" applyNumberFormat="1" applyFont="1" applyAlignment="1">
      <alignment horizontal="right" vertical="center"/>
    </xf>
    <xf numFmtId="37" fontId="699" fillId="0" borderId="1" xfId="0" applyNumberFormat="1" applyFont="1" applyBorder="1" applyAlignment="1">
      <alignment horizontal="center" vertical="center"/>
    </xf>
    <xf numFmtId="37" fontId="700" fillId="0" borderId="1" xfId="0" applyNumberFormat="1" applyFont="1" applyBorder="1" applyAlignment="1">
      <alignment horizontal="center" vertical="center"/>
    </xf>
    <xf numFmtId="37" fontId="748" fillId="0" borderId="0" xfId="0" applyNumberFormat="1" applyFont="1" applyAlignment="1">
      <alignment horizontal="center" vertical="center"/>
    </xf>
    <xf numFmtId="37" fontId="749" fillId="0" borderId="0" xfId="0" applyNumberFormat="1" applyFont="1" applyAlignment="1">
      <alignment horizontal="center" vertical="center"/>
    </xf>
    <xf numFmtId="37" fontId="750" fillId="0" borderId="0" xfId="0" applyNumberFormat="1" applyFont="1" applyAlignment="1">
      <alignment horizontal="center" vertical="center"/>
    </xf>
    <xf numFmtId="37" fontId="751" fillId="0" borderId="0" xfId="0" applyNumberFormat="1" applyFont="1" applyAlignment="1">
      <alignment horizontal="right" vertical="center"/>
    </xf>
    <xf numFmtId="37" fontId="752" fillId="0" borderId="10" xfId="0" applyNumberFormat="1" applyFont="1" applyBorder="1" applyAlignment="1">
      <alignment horizontal="center" vertical="center"/>
    </xf>
    <xf numFmtId="37" fontId="753" fillId="0" borderId="10" xfId="0" applyNumberFormat="1" applyFont="1" applyBorder="1" applyAlignment="1">
      <alignment horizontal="center" vertical="center"/>
    </xf>
    <xf numFmtId="37" fontId="875" fillId="0" borderId="0" xfId="0" applyNumberFormat="1" applyFont="1" applyAlignment="1">
      <alignment horizontal="center" vertical="center"/>
    </xf>
    <xf numFmtId="37" fontId="876" fillId="0" borderId="0" xfId="0" applyNumberFormat="1" applyFont="1" applyAlignment="1">
      <alignment horizontal="center" vertical="center"/>
    </xf>
    <xf numFmtId="37" fontId="877" fillId="0" borderId="0" xfId="0" applyNumberFormat="1" applyFont="1" applyAlignment="1">
      <alignment horizontal="center" vertical="center"/>
    </xf>
    <xf numFmtId="37" fontId="878" fillId="0" borderId="0" xfId="0" applyNumberFormat="1" applyFont="1" applyAlignment="1">
      <alignment horizontal="right" vertical="center"/>
    </xf>
    <xf numFmtId="37" fontId="879" fillId="0" borderId="1" xfId="0" applyNumberFormat="1" applyFont="1" applyBorder="1" applyAlignment="1">
      <alignment horizontal="center" vertical="center"/>
    </xf>
    <xf numFmtId="37" fontId="880" fillId="0" borderId="1" xfId="0" applyNumberFormat="1" applyFont="1" applyBorder="1" applyAlignment="1">
      <alignment horizontal="center" vertical="center"/>
    </xf>
    <xf numFmtId="37" fontId="88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8</xdr:row>
      <xdr:rowOff>43050</xdr:rowOff>
    </xdr:from>
    <xdr:to>
      <xdr:col>6</xdr:col>
      <xdr:colOff>209550</xdr:colOff>
      <xdr:row>18</xdr:row>
      <xdr:rowOff>39254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79818950" y="1567050"/>
          <a:ext cx="1733550" cy="19012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0</xdr:row>
          <xdr:rowOff>123825</xdr:rowOff>
        </xdr:from>
        <xdr:to>
          <xdr:col>28</xdr:col>
          <xdr:colOff>323850</xdr:colOff>
          <xdr:row>1</xdr:row>
          <xdr:rowOff>9525</xdr:rowOff>
        </xdr:to>
        <xdr:sp macro="" textlink="">
          <xdr:nvSpPr>
            <xdr:cNvPr id="2049" name="CommandButton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X24"/>
  <sheetViews>
    <sheetView rightToLeft="1" tabSelected="1" view="pageBreakPreview" zoomScale="60" zoomScaleNormal="100" workbookViewId="0">
      <selection activeCell="I27" sqref="I27"/>
    </sheetView>
  </sheetViews>
  <sheetFormatPr defaultRowHeight="15" x14ac:dyDescent="0.25"/>
  <sheetData>
    <row r="1" spans="50:50" x14ac:dyDescent="0.25">
      <c r="AX1" s="740">
        <v>6776396504851</v>
      </c>
    </row>
    <row r="22" spans="1:10" ht="39.950000000000003" customHeight="1" x14ac:dyDescent="0.25">
      <c r="A22" s="816" t="s">
        <v>168</v>
      </c>
      <c r="B22" s="817"/>
      <c r="C22" s="817"/>
      <c r="D22" s="817"/>
      <c r="E22" s="817"/>
      <c r="F22" s="817"/>
      <c r="G22" s="817"/>
      <c r="H22" s="817"/>
      <c r="I22" s="817"/>
      <c r="J22" s="817"/>
    </row>
    <row r="23" spans="1:10" ht="39.950000000000003" customHeight="1" x14ac:dyDescent="0.25">
      <c r="A23" s="818" t="s">
        <v>0</v>
      </c>
      <c r="B23" s="817"/>
      <c r="C23" s="817"/>
      <c r="D23" s="817"/>
      <c r="E23" s="817"/>
      <c r="F23" s="817"/>
      <c r="G23" s="817"/>
      <c r="H23" s="817"/>
      <c r="I23" s="817"/>
      <c r="J23" s="817"/>
    </row>
    <row r="24" spans="1:10" ht="39.950000000000003" customHeight="1" x14ac:dyDescent="0.25">
      <c r="A24" s="819" t="s">
        <v>1</v>
      </c>
      <c r="B24" s="817"/>
      <c r="C24" s="817"/>
      <c r="D24" s="817"/>
      <c r="E24" s="817"/>
      <c r="F24" s="817"/>
      <c r="G24" s="817"/>
      <c r="H24" s="817"/>
      <c r="I24" s="817"/>
      <c r="J24" s="817"/>
    </row>
  </sheetData>
  <sheetProtection algorithmName="SHA-512" hashValue="Rm3zPfqb0o6koGrHVJhkcanyna7SyPLbYWhyo20UZmLdtk0V7W7KYgZyf90nTQi61a6MX8WS0GayxY/PyXswcQ==" saltValue="wt86I+KxRCe9O2wjJ629Rg==" spinCount="100000" sheet="1" objects="1" scenarios="1"/>
  <mergeCells count="3">
    <mergeCell ref="A22:J22"/>
    <mergeCell ref="A23:J23"/>
    <mergeCell ref="A24:J24"/>
  </mergeCells>
  <pageMargins left="0.7" right="0.7" top="0.75" bottom="0.75" header="0.3" footer="0.3"/>
  <pageSetup paperSize="9" scale="9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U12"/>
  <sheetViews>
    <sheetView rightToLeft="1" view="pageBreakPreview" zoomScale="60" zoomScaleNormal="100" workbookViewId="0">
      <selection activeCell="O55" sqref="O55"/>
    </sheetView>
  </sheetViews>
  <sheetFormatPr defaultRowHeight="15" x14ac:dyDescent="0.25"/>
  <cols>
    <col min="1" max="1" width="14" bestFit="1" customWidth="1"/>
    <col min="2" max="2" width="1.42578125" customWidth="1"/>
    <col min="3" max="3" width="13.7109375" bestFit="1" customWidth="1"/>
    <col min="4" max="4" width="1.42578125" customWidth="1"/>
    <col min="5" max="5" width="21.28515625" bestFit="1" customWidth="1"/>
    <col min="6" max="6" width="1.42578125" customWidth="1"/>
    <col min="7" max="7" width="19.85546875" bestFit="1" customWidth="1"/>
    <col min="8" max="8" width="1.42578125" customWidth="1"/>
    <col min="9" max="9" width="21.140625" bestFit="1" customWidth="1"/>
    <col min="10" max="10" width="1.42578125" customWidth="1"/>
    <col min="11" max="11" width="16.5703125" bestFit="1" customWidth="1"/>
    <col min="12" max="12" width="1.42578125" customWidth="1"/>
    <col min="13" max="13" width="23.28515625" bestFit="1" customWidth="1"/>
    <col min="14" max="14" width="1.42578125" customWidth="1"/>
    <col min="15" max="15" width="21.140625" bestFit="1" customWidth="1"/>
    <col min="16" max="16" width="1.42578125" customWidth="1"/>
    <col min="17" max="17" width="21.28515625" bestFit="1" customWidth="1"/>
    <col min="18" max="18" width="1.42578125" customWidth="1"/>
    <col min="19" max="19" width="23" bestFit="1" customWidth="1"/>
    <col min="20" max="20" width="1.42578125" customWidth="1"/>
    <col min="21" max="21" width="16.5703125" bestFit="1" customWidth="1"/>
  </cols>
  <sheetData>
    <row r="1" spans="1:21" ht="20.100000000000001" customHeight="1" x14ac:dyDescent="0.25">
      <c r="A1" s="910" t="str">
        <f>'8'!A1:Q1</f>
        <v>صندوق سرمایه گذاری اختصاصی ‫بازارگردان صنعت مس</v>
      </c>
      <c r="B1" s="817"/>
      <c r="C1" s="817"/>
      <c r="D1" s="817"/>
      <c r="E1" s="817"/>
      <c r="F1" s="817"/>
      <c r="G1" s="817"/>
      <c r="H1" s="817"/>
      <c r="I1" s="817"/>
      <c r="J1" s="817"/>
      <c r="K1" s="817"/>
      <c r="L1" s="817"/>
      <c r="M1" s="817"/>
      <c r="N1" s="817"/>
      <c r="O1" s="817"/>
      <c r="P1" s="817"/>
      <c r="Q1" s="817"/>
      <c r="R1" s="817"/>
      <c r="S1" s="817"/>
      <c r="T1" s="817"/>
      <c r="U1" s="817"/>
    </row>
    <row r="2" spans="1:21" ht="20.100000000000001" customHeight="1" x14ac:dyDescent="0.25">
      <c r="A2" s="911" t="s">
        <v>102</v>
      </c>
      <c r="B2" s="817"/>
      <c r="C2" s="817"/>
      <c r="D2" s="817"/>
      <c r="E2" s="817"/>
      <c r="F2" s="817"/>
      <c r="G2" s="817"/>
      <c r="H2" s="817"/>
      <c r="I2" s="817"/>
      <c r="J2" s="817"/>
      <c r="K2" s="817"/>
      <c r="L2" s="817"/>
      <c r="M2" s="817"/>
      <c r="N2" s="817"/>
      <c r="O2" s="817"/>
      <c r="P2" s="817"/>
      <c r="Q2" s="817"/>
      <c r="R2" s="817"/>
      <c r="S2" s="817"/>
      <c r="T2" s="817"/>
      <c r="U2" s="817"/>
    </row>
    <row r="3" spans="1:21" ht="20.100000000000001" customHeight="1" x14ac:dyDescent="0.25">
      <c r="A3" s="912" t="s">
        <v>1</v>
      </c>
      <c r="B3" s="817"/>
      <c r="C3" s="817"/>
      <c r="D3" s="817"/>
      <c r="E3" s="817"/>
      <c r="F3" s="817"/>
      <c r="G3" s="817"/>
      <c r="H3" s="817"/>
      <c r="I3" s="817"/>
      <c r="J3" s="817"/>
      <c r="K3" s="817"/>
      <c r="L3" s="817"/>
      <c r="M3" s="817"/>
      <c r="N3" s="817"/>
      <c r="O3" s="817"/>
      <c r="P3" s="817"/>
      <c r="Q3" s="817"/>
      <c r="R3" s="817"/>
      <c r="S3" s="817"/>
      <c r="T3" s="817"/>
      <c r="U3" s="817"/>
    </row>
    <row r="5" spans="1:21" ht="21" x14ac:dyDescent="0.25">
      <c r="A5" s="913" t="s">
        <v>151</v>
      </c>
      <c r="B5" s="817"/>
      <c r="C5" s="817"/>
      <c r="D5" s="817"/>
      <c r="E5" s="817"/>
      <c r="F5" s="817"/>
      <c r="G5" s="817"/>
      <c r="H5" s="817"/>
      <c r="I5" s="817"/>
      <c r="J5" s="817"/>
      <c r="K5" s="817"/>
      <c r="L5" s="817"/>
      <c r="M5" s="817"/>
      <c r="N5" s="817"/>
      <c r="O5" s="817"/>
      <c r="P5" s="817"/>
      <c r="Q5" s="817"/>
      <c r="R5" s="817"/>
      <c r="S5" s="817"/>
      <c r="T5" s="817"/>
      <c r="U5" s="817"/>
    </row>
    <row r="7" spans="1:21" ht="21" x14ac:dyDescent="0.25">
      <c r="C7" s="914" t="s">
        <v>116</v>
      </c>
      <c r="D7" s="821"/>
      <c r="E7" s="821"/>
      <c r="F7" s="821"/>
      <c r="G7" s="821"/>
      <c r="H7" s="821"/>
      <c r="I7" s="821"/>
      <c r="J7" s="821"/>
      <c r="K7" s="821"/>
      <c r="M7" s="915" t="s">
        <v>6</v>
      </c>
      <c r="N7" s="821"/>
      <c r="O7" s="821"/>
      <c r="P7" s="821"/>
      <c r="Q7" s="821"/>
      <c r="R7" s="821"/>
      <c r="S7" s="821"/>
      <c r="T7" s="821"/>
      <c r="U7" s="821"/>
    </row>
    <row r="8" spans="1:21" ht="42" x14ac:dyDescent="0.25">
      <c r="A8" s="561" t="s">
        <v>152</v>
      </c>
      <c r="C8" s="562" t="s">
        <v>114</v>
      </c>
      <c r="E8" s="563" t="s">
        <v>153</v>
      </c>
      <c r="G8" s="564" t="s">
        <v>154</v>
      </c>
      <c r="I8" s="565" t="s">
        <v>155</v>
      </c>
      <c r="K8" s="812" t="s">
        <v>156</v>
      </c>
      <c r="M8" s="566" t="s">
        <v>114</v>
      </c>
      <c r="O8" s="567" t="s">
        <v>153</v>
      </c>
      <c r="Q8" s="568" t="s">
        <v>154</v>
      </c>
      <c r="S8" s="569" t="s">
        <v>155</v>
      </c>
      <c r="U8" s="570" t="s">
        <v>156</v>
      </c>
    </row>
    <row r="9" spans="1:21" ht="37.5" x14ac:dyDescent="0.25">
      <c r="A9" s="571" t="s">
        <v>16</v>
      </c>
      <c r="C9" s="741" t="s">
        <v>167</v>
      </c>
      <c r="E9" s="572">
        <v>267027041</v>
      </c>
      <c r="G9" s="741" t="s">
        <v>167</v>
      </c>
      <c r="I9" s="573">
        <v>267027041</v>
      </c>
      <c r="K9" s="813">
        <v>0.04</v>
      </c>
      <c r="M9" s="741" t="s">
        <v>167</v>
      </c>
      <c r="O9" s="574">
        <v>468818541</v>
      </c>
      <c r="Q9" s="741" t="s">
        <v>167</v>
      </c>
      <c r="S9" s="575">
        <v>468818541</v>
      </c>
      <c r="U9" s="798">
        <f>S9*100/'4'!$E$11</f>
        <v>3.7212271177375557E-2</v>
      </c>
    </row>
    <row r="10" spans="1:21" ht="18.75" x14ac:dyDescent="0.25">
      <c r="A10" s="576" t="s">
        <v>17</v>
      </c>
      <c r="C10" s="741" t="s">
        <v>167</v>
      </c>
      <c r="E10" s="577">
        <v>576738129289</v>
      </c>
      <c r="G10" s="578">
        <v>27968839985</v>
      </c>
      <c r="I10" s="579">
        <v>604706969274</v>
      </c>
      <c r="K10" s="814">
        <v>99.17</v>
      </c>
      <c r="M10" s="580">
        <v>1391555174800</v>
      </c>
      <c r="O10" s="581">
        <v>652505855736</v>
      </c>
      <c r="Q10" s="582">
        <v>-818095495136</v>
      </c>
      <c r="S10" s="583">
        <v>1225965535400</v>
      </c>
      <c r="U10" s="798">
        <f>S10*100/'4'!$E$11</f>
        <v>97.310490024798767</v>
      </c>
    </row>
    <row r="11" spans="1:21" ht="18.75" x14ac:dyDescent="0.25">
      <c r="A11" s="797"/>
      <c r="C11" s="784" t="s">
        <v>167</v>
      </c>
      <c r="E11" s="584">
        <f>SUM(E9:$E$10)</f>
        <v>577005156330</v>
      </c>
      <c r="G11" s="585">
        <f>SUM(G9:$G$10)</f>
        <v>27968839985</v>
      </c>
      <c r="I11" s="586">
        <f>SUM(I9:$I$10)</f>
        <v>604973996315</v>
      </c>
      <c r="K11" s="815">
        <f>SUM(K9:$K$10)</f>
        <v>99.210000000000008</v>
      </c>
      <c r="M11" s="587">
        <f>SUM(M9:$M$10)</f>
        <v>1391555174800</v>
      </c>
      <c r="O11" s="588">
        <f>SUM(O9:$O$10)</f>
        <v>652974674277</v>
      </c>
      <c r="Q11" s="589">
        <f>SUM(Q9:$Q$10)</f>
        <v>-818095495136</v>
      </c>
      <c r="S11" s="590">
        <f>SUM(S9:$S$10)</f>
        <v>1226434353941</v>
      </c>
      <c r="U11" s="799">
        <f>SUM(U9:$U$10)</f>
        <v>97.347702295976148</v>
      </c>
    </row>
    <row r="12" spans="1:21" ht="18.75" x14ac:dyDescent="0.25">
      <c r="C12" s="591"/>
      <c r="E12" s="592"/>
      <c r="G12" s="593"/>
      <c r="I12" s="594"/>
      <c r="K12" s="595"/>
      <c r="M12" s="596"/>
      <c r="O12" s="597"/>
      <c r="Q12" s="598"/>
      <c r="S12" s="599"/>
      <c r="U12" s="600"/>
    </row>
  </sheetData>
  <sheetProtection algorithmName="SHA-512" hashValue="DKfzuBEHcUFcASD3C5KsiGijsQI9Uoh73VrSXmUplOygnEA6Vb3AEFW5eT62nHShWmW2B3g3fB1eOJYGS8Xf7g==" saltValue="ip67vVbpgpLpUI/0JIaIfw==" spinCount="100000" sheet="1" objects="1" scenarios="1"/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scale="57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Q24"/>
  <sheetViews>
    <sheetView rightToLeft="1" view="pageBreakPreview" topLeftCell="A4" zoomScale="80" zoomScaleNormal="100" zoomScaleSheetLayoutView="80" workbookViewId="0">
      <selection activeCell="K33" sqref="K33"/>
    </sheetView>
  </sheetViews>
  <sheetFormatPr defaultRowHeight="15" x14ac:dyDescent="0.25"/>
  <cols>
    <col min="1" max="1" width="29.140625" bestFit="1" customWidth="1"/>
    <col min="2" max="2" width="1.42578125" customWidth="1"/>
    <col min="3" max="3" width="17.85546875" bestFit="1" customWidth="1"/>
    <col min="4" max="4" width="1.42578125" customWidth="1"/>
    <col min="5" max="5" width="17.85546875" bestFit="1" customWidth="1"/>
    <col min="6" max="6" width="1.42578125" customWidth="1"/>
    <col min="7" max="7" width="17.85546875" bestFit="1" customWidth="1"/>
    <col min="8" max="8" width="1.42578125" customWidth="1"/>
    <col min="9" max="9" width="17.7109375" bestFit="1" customWidth="1"/>
    <col min="10" max="10" width="1.42578125" customWidth="1"/>
    <col min="11" max="11" width="19.140625" bestFit="1" customWidth="1"/>
    <col min="12" max="12" width="1.42578125" customWidth="1"/>
    <col min="13" max="13" width="17.7109375" bestFit="1" customWidth="1"/>
    <col min="14" max="14" width="1.42578125" customWidth="1"/>
    <col min="15" max="15" width="17.85546875" bestFit="1" customWidth="1"/>
    <col min="16" max="16" width="1.42578125" customWidth="1"/>
    <col min="17" max="17" width="18.85546875" bestFit="1" customWidth="1"/>
  </cols>
  <sheetData>
    <row r="1" spans="1:17" ht="20.100000000000001" customHeight="1" x14ac:dyDescent="0.25">
      <c r="A1" s="916" t="str">
        <f>'9'!A1:U1</f>
        <v>صندوق سرمایه گذاری اختصاصی ‫بازارگردان صنعت مس</v>
      </c>
      <c r="B1" s="817"/>
      <c r="C1" s="817"/>
      <c r="D1" s="817"/>
      <c r="E1" s="817"/>
      <c r="F1" s="817"/>
      <c r="G1" s="817"/>
      <c r="H1" s="817"/>
      <c r="I1" s="817"/>
      <c r="J1" s="817"/>
      <c r="K1" s="817"/>
      <c r="L1" s="817"/>
      <c r="M1" s="817"/>
      <c r="N1" s="817"/>
      <c r="O1" s="817"/>
      <c r="P1" s="817"/>
      <c r="Q1" s="817"/>
    </row>
    <row r="2" spans="1:17" ht="20.100000000000001" customHeight="1" x14ac:dyDescent="0.25">
      <c r="A2" s="917" t="s">
        <v>102</v>
      </c>
      <c r="B2" s="817"/>
      <c r="C2" s="817"/>
      <c r="D2" s="817"/>
      <c r="E2" s="817"/>
      <c r="F2" s="817"/>
      <c r="G2" s="817"/>
      <c r="H2" s="817"/>
      <c r="I2" s="817"/>
      <c r="J2" s="817"/>
      <c r="K2" s="817"/>
      <c r="L2" s="817"/>
      <c r="M2" s="817"/>
      <c r="N2" s="817"/>
      <c r="O2" s="817"/>
      <c r="P2" s="817"/>
      <c r="Q2" s="817"/>
    </row>
    <row r="3" spans="1:17" ht="20.100000000000001" customHeight="1" x14ac:dyDescent="0.25">
      <c r="A3" s="918" t="s">
        <v>1</v>
      </c>
      <c r="B3" s="817"/>
      <c r="C3" s="817"/>
      <c r="D3" s="817"/>
      <c r="E3" s="817"/>
      <c r="F3" s="817"/>
      <c r="G3" s="817"/>
      <c r="H3" s="817"/>
      <c r="I3" s="817"/>
      <c r="J3" s="817"/>
      <c r="K3" s="817"/>
      <c r="L3" s="817"/>
      <c r="M3" s="817"/>
      <c r="N3" s="817"/>
      <c r="O3" s="817"/>
      <c r="P3" s="817"/>
      <c r="Q3" s="817"/>
    </row>
    <row r="5" spans="1:17" ht="21" x14ac:dyDescent="0.25">
      <c r="A5" s="919" t="s">
        <v>157</v>
      </c>
      <c r="B5" s="817"/>
      <c r="C5" s="817"/>
      <c r="D5" s="817"/>
      <c r="E5" s="817"/>
      <c r="F5" s="817"/>
      <c r="G5" s="817"/>
      <c r="H5" s="817"/>
      <c r="I5" s="817"/>
      <c r="J5" s="817"/>
      <c r="K5" s="817"/>
      <c r="L5" s="817"/>
      <c r="M5" s="817"/>
      <c r="N5" s="817"/>
      <c r="O5" s="817"/>
      <c r="P5" s="817"/>
      <c r="Q5" s="817"/>
    </row>
    <row r="7" spans="1:17" ht="21" x14ac:dyDescent="0.25">
      <c r="C7" s="920" t="s">
        <v>116</v>
      </c>
      <c r="D7" s="920"/>
      <c r="E7" s="920"/>
      <c r="F7" s="920"/>
      <c r="G7" s="920"/>
      <c r="H7" s="920"/>
      <c r="I7" s="920"/>
      <c r="J7" s="801"/>
      <c r="K7" s="921" t="s">
        <v>6</v>
      </c>
      <c r="L7" s="921"/>
      <c r="M7" s="921"/>
      <c r="N7" s="921"/>
      <c r="O7" s="921"/>
      <c r="P7" s="921"/>
      <c r="Q7" s="921"/>
    </row>
    <row r="8" spans="1:17" ht="21" x14ac:dyDescent="0.25">
      <c r="C8" s="601" t="s">
        <v>158</v>
      </c>
      <c r="E8" s="602" t="s">
        <v>153</v>
      </c>
      <c r="G8" s="603" t="s">
        <v>154</v>
      </c>
      <c r="I8" s="604" t="s">
        <v>18</v>
      </c>
      <c r="K8" s="605" t="s">
        <v>158</v>
      </c>
      <c r="M8" s="606" t="s">
        <v>153</v>
      </c>
      <c r="O8" s="607" t="s">
        <v>154</v>
      </c>
      <c r="Q8" s="608" t="s">
        <v>18</v>
      </c>
    </row>
    <row r="9" spans="1:17" ht="18.75" x14ac:dyDescent="0.25">
      <c r="A9" s="609" t="s">
        <v>29</v>
      </c>
      <c r="C9" s="610">
        <v>11007479</v>
      </c>
      <c r="E9" s="804" t="s">
        <v>167</v>
      </c>
      <c r="G9" s="611">
        <v>-17701600</v>
      </c>
      <c r="I9" s="612">
        <v>-6694121</v>
      </c>
      <c r="K9" s="613">
        <v>11007479</v>
      </c>
      <c r="M9" s="804" t="s">
        <v>167</v>
      </c>
      <c r="O9" s="614">
        <v>-17701600</v>
      </c>
      <c r="Q9" s="615">
        <v>-6694121</v>
      </c>
    </row>
    <row r="10" spans="1:17" ht="18.75" x14ac:dyDescent="0.25">
      <c r="A10" s="616" t="s">
        <v>35</v>
      </c>
      <c r="C10" s="617">
        <v>2086142</v>
      </c>
      <c r="E10" s="804" t="s">
        <v>167</v>
      </c>
      <c r="G10" s="618">
        <v>-3490440</v>
      </c>
      <c r="I10" s="619">
        <v>-1404298</v>
      </c>
      <c r="K10" s="620">
        <v>2086142</v>
      </c>
      <c r="M10" s="804" t="s">
        <v>167</v>
      </c>
      <c r="O10" s="621">
        <v>-3490440</v>
      </c>
      <c r="Q10" s="622">
        <v>-1404298</v>
      </c>
    </row>
    <row r="11" spans="1:17" ht="18.75" x14ac:dyDescent="0.25">
      <c r="A11" s="623" t="s">
        <v>39</v>
      </c>
      <c r="C11" s="624">
        <v>8040598</v>
      </c>
      <c r="E11" s="804" t="s">
        <v>167</v>
      </c>
      <c r="G11" s="625">
        <v>-12325000</v>
      </c>
      <c r="I11" s="626">
        <v>-4284402</v>
      </c>
      <c r="K11" s="627">
        <v>8040598</v>
      </c>
      <c r="M11" s="804" t="s">
        <v>167</v>
      </c>
      <c r="O11" s="628">
        <v>-12325000</v>
      </c>
      <c r="Q11" s="629">
        <v>-4284402</v>
      </c>
    </row>
    <row r="12" spans="1:17" ht="18.75" x14ac:dyDescent="0.25">
      <c r="A12" s="630" t="s">
        <v>43</v>
      </c>
      <c r="C12" s="631">
        <v>336493726</v>
      </c>
      <c r="E12" s="632">
        <v>654584082</v>
      </c>
      <c r="G12" s="633">
        <v>-41716757</v>
      </c>
      <c r="I12" s="634">
        <v>949361051</v>
      </c>
      <c r="K12" s="635">
        <v>3363884085</v>
      </c>
      <c r="M12" s="636">
        <v>36119649</v>
      </c>
      <c r="O12" s="637">
        <v>-77883436</v>
      </c>
      <c r="Q12" s="638">
        <v>3322120298</v>
      </c>
    </row>
    <row r="13" spans="1:17" ht="18.75" x14ac:dyDescent="0.25">
      <c r="A13" s="639" t="s">
        <v>46</v>
      </c>
      <c r="C13" s="640">
        <v>4256787</v>
      </c>
      <c r="E13" s="804" t="s">
        <v>167</v>
      </c>
      <c r="G13" s="641">
        <v>-6737062</v>
      </c>
      <c r="I13" s="642">
        <v>-2480275</v>
      </c>
      <c r="K13" s="643">
        <v>4256787</v>
      </c>
      <c r="M13" s="804" t="s">
        <v>167</v>
      </c>
      <c r="O13" s="644">
        <v>-6737062</v>
      </c>
      <c r="Q13" s="645">
        <v>-2480275</v>
      </c>
    </row>
    <row r="14" spans="1:17" ht="18.75" x14ac:dyDescent="0.25">
      <c r="A14" s="646" t="s">
        <v>49</v>
      </c>
      <c r="C14" s="647">
        <v>27119963</v>
      </c>
      <c r="E14" s="804" t="s">
        <v>167</v>
      </c>
      <c r="G14" s="804" t="s">
        <v>167</v>
      </c>
      <c r="I14" s="648">
        <v>27119963</v>
      </c>
      <c r="K14" s="649">
        <v>281162149</v>
      </c>
      <c r="M14" s="804" t="s">
        <v>167</v>
      </c>
      <c r="O14" s="804" t="s">
        <v>167</v>
      </c>
      <c r="Q14" s="650">
        <v>281162149</v>
      </c>
    </row>
    <row r="15" spans="1:17" ht="18.75" x14ac:dyDescent="0.25">
      <c r="A15" s="651" t="s">
        <v>52</v>
      </c>
      <c r="C15" s="652">
        <v>72389590</v>
      </c>
      <c r="E15" s="653">
        <v>8535400</v>
      </c>
      <c r="G15" s="804" t="s">
        <v>167</v>
      </c>
      <c r="I15" s="654">
        <v>80924990</v>
      </c>
      <c r="K15" s="655">
        <v>161535453</v>
      </c>
      <c r="M15" s="656">
        <v>83133588</v>
      </c>
      <c r="O15" s="804" t="s">
        <v>167</v>
      </c>
      <c r="Q15" s="657">
        <v>244669041</v>
      </c>
    </row>
    <row r="16" spans="1:17" ht="18.75" x14ac:dyDescent="0.25">
      <c r="A16" s="658" t="s">
        <v>55</v>
      </c>
      <c r="C16" s="659">
        <v>256662740</v>
      </c>
      <c r="E16" s="804" t="s">
        <v>167</v>
      </c>
      <c r="G16" s="804" t="s">
        <v>167</v>
      </c>
      <c r="I16" s="660">
        <v>256662740</v>
      </c>
      <c r="K16" s="661">
        <v>2475520598</v>
      </c>
      <c r="M16" s="662">
        <v>5694206064</v>
      </c>
      <c r="O16" s="663">
        <v>32737930</v>
      </c>
      <c r="Q16" s="664">
        <v>8202464592</v>
      </c>
    </row>
    <row r="17" spans="1:17" ht="18.75" x14ac:dyDescent="0.25">
      <c r="A17" s="665" t="s">
        <v>58</v>
      </c>
      <c r="C17" s="666">
        <v>6289989</v>
      </c>
      <c r="E17" s="804" t="s">
        <v>167</v>
      </c>
      <c r="G17" s="667">
        <v>-10488720</v>
      </c>
      <c r="I17" s="668">
        <v>-4198731</v>
      </c>
      <c r="K17" s="669">
        <v>6289989</v>
      </c>
      <c r="M17" s="804" t="s">
        <v>167</v>
      </c>
      <c r="O17" s="670">
        <v>-10488720</v>
      </c>
      <c r="Q17" s="671">
        <v>-4198731</v>
      </c>
    </row>
    <row r="18" spans="1:17" ht="18.75" x14ac:dyDescent="0.25">
      <c r="A18" s="672" t="s">
        <v>61</v>
      </c>
      <c r="C18" s="673">
        <v>80701384</v>
      </c>
      <c r="E18" s="674">
        <v>-97070325</v>
      </c>
      <c r="G18" s="675">
        <v>93304675</v>
      </c>
      <c r="I18" s="676">
        <v>76935734</v>
      </c>
      <c r="K18" s="677">
        <v>312591407</v>
      </c>
      <c r="M18" s="678">
        <v>89539025</v>
      </c>
      <c r="O18" s="679">
        <v>82942175</v>
      </c>
      <c r="Q18" s="680">
        <v>485072607</v>
      </c>
    </row>
    <row r="19" spans="1:17" ht="18.75" x14ac:dyDescent="0.25">
      <c r="A19" s="681" t="s">
        <v>64</v>
      </c>
      <c r="C19" s="682">
        <v>1046688857</v>
      </c>
      <c r="E19" s="804" t="s">
        <v>167</v>
      </c>
      <c r="G19" s="804" t="s">
        <v>167</v>
      </c>
      <c r="I19" s="683">
        <v>1046688857</v>
      </c>
      <c r="K19" s="684">
        <v>2737114311</v>
      </c>
      <c r="M19" s="685">
        <v>-52585289</v>
      </c>
      <c r="O19" s="804" t="s">
        <v>167</v>
      </c>
      <c r="Q19" s="686">
        <v>2684529022</v>
      </c>
    </row>
    <row r="20" spans="1:17" ht="18.75" x14ac:dyDescent="0.25">
      <c r="A20" s="687" t="s">
        <v>68</v>
      </c>
      <c r="C20" s="688">
        <v>273421025</v>
      </c>
      <c r="E20" s="804" t="s">
        <v>167</v>
      </c>
      <c r="G20" s="804" t="s">
        <v>167</v>
      </c>
      <c r="I20" s="689">
        <v>273421025</v>
      </c>
      <c r="K20" s="690">
        <v>2859100628</v>
      </c>
      <c r="M20" s="804" t="s">
        <v>167</v>
      </c>
      <c r="O20" s="804" t="s">
        <v>167</v>
      </c>
      <c r="Q20" s="691">
        <v>2859100628</v>
      </c>
    </row>
    <row r="21" spans="1:17" ht="18.75" x14ac:dyDescent="0.25">
      <c r="A21" s="692" t="s">
        <v>71</v>
      </c>
      <c r="C21" s="693">
        <v>154522712</v>
      </c>
      <c r="E21" s="694">
        <v>-1616823063</v>
      </c>
      <c r="G21" s="695">
        <v>2071883064</v>
      </c>
      <c r="I21" s="696">
        <v>609582713</v>
      </c>
      <c r="K21" s="697">
        <v>2980413901</v>
      </c>
      <c r="M21" s="698">
        <v>481154798</v>
      </c>
      <c r="O21" s="699">
        <v>4500154065</v>
      </c>
      <c r="Q21" s="700">
        <v>7961722764</v>
      </c>
    </row>
    <row r="22" spans="1:17" ht="18.75" x14ac:dyDescent="0.25">
      <c r="A22" s="701" t="s">
        <v>142</v>
      </c>
      <c r="C22" s="804" t="s">
        <v>167</v>
      </c>
      <c r="E22" s="804" t="s">
        <v>167</v>
      </c>
      <c r="G22" s="804" t="s">
        <v>167</v>
      </c>
      <c r="I22" s="804" t="s">
        <v>167</v>
      </c>
      <c r="J22" s="1"/>
      <c r="K22" s="702">
        <v>12138298</v>
      </c>
      <c r="M22" s="804" t="s">
        <v>167</v>
      </c>
      <c r="O22" s="703">
        <v>-10225000</v>
      </c>
      <c r="Q22" s="704">
        <v>1913298</v>
      </c>
    </row>
    <row r="23" spans="1:17" ht="18.75" x14ac:dyDescent="0.25">
      <c r="A23" s="800"/>
      <c r="C23" s="705">
        <f>SUM(C9:$C$22)</f>
        <v>2279680992</v>
      </c>
      <c r="E23" s="706">
        <f>SUM(E9:$E$22)</f>
        <v>-1050773906</v>
      </c>
      <c r="G23" s="707">
        <f>SUM(G9:$G$22)</f>
        <v>2072728160</v>
      </c>
      <c r="I23" s="708">
        <f>SUM(I9:$I$22)</f>
        <v>3301635246</v>
      </c>
      <c r="K23" s="709">
        <f>SUM(K9:$K$22)</f>
        <v>15215141825</v>
      </c>
      <c r="M23" s="710">
        <f>SUM(M9:$M$22)</f>
        <v>6331567835</v>
      </c>
      <c r="O23" s="711">
        <f>SUM(O9:$O$22)</f>
        <v>4476982912</v>
      </c>
      <c r="Q23" s="712">
        <f>SUM(Q9:$Q$22)</f>
        <v>26023692572</v>
      </c>
    </row>
    <row r="24" spans="1:17" ht="18.75" x14ac:dyDescent="0.25">
      <c r="C24" s="713"/>
      <c r="E24" s="714"/>
      <c r="G24" s="715"/>
      <c r="I24" s="716"/>
      <c r="K24" s="717"/>
      <c r="M24" s="718"/>
      <c r="O24" s="719"/>
      <c r="Q24" s="720"/>
    </row>
  </sheetData>
  <sheetProtection algorithmName="SHA-512" hashValue="b+RFbvGhooOBi1+nw1xZ8GO6Mus8ME+geTRpHlnzfHobdoWC+mhYWvnYLx7vrzvzlIHHTq37x0y9fMAgYkXUCw==" saltValue="L2xv0DY3P7VRXICu8CRjVQ==" spinCount="100000" sheet="1" objects="1" scenarios="1"/>
  <mergeCells count="6"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7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K13"/>
  <sheetViews>
    <sheetView rightToLeft="1" view="pageBreakPreview" zoomScale="74" zoomScaleNormal="100" zoomScaleSheetLayoutView="74" workbookViewId="0">
      <selection activeCell="I23" sqref="I23"/>
    </sheetView>
  </sheetViews>
  <sheetFormatPr defaultRowHeight="15" x14ac:dyDescent="0.25"/>
  <cols>
    <col min="1" max="1" width="27.28515625" customWidth="1"/>
    <col min="2" max="2" width="1.42578125" customWidth="1"/>
    <col min="3" max="3" width="20.5703125" bestFit="1" customWidth="1"/>
    <col min="4" max="4" width="1.42578125" customWidth="1"/>
    <col min="5" max="5" width="17" customWidth="1"/>
    <col min="6" max="6" width="1.42578125" customWidth="1"/>
    <col min="7" max="7" width="14.140625" customWidth="1"/>
    <col min="8" max="8" width="1.42578125" customWidth="1"/>
    <col min="9" max="9" width="22.85546875" bestFit="1" customWidth="1"/>
    <col min="10" max="10" width="1.42578125" customWidth="1"/>
    <col min="11" max="11" width="14.140625" customWidth="1"/>
  </cols>
  <sheetData>
    <row r="1" spans="1:11" ht="20.100000000000001" customHeight="1" x14ac:dyDescent="0.25">
      <c r="A1" s="922" t="str">
        <f>'10'!A1:Q1</f>
        <v>صندوق سرمایه گذاری اختصاصی ‫بازارگردان صنعت مس</v>
      </c>
      <c r="B1" s="817"/>
      <c r="C1" s="817"/>
      <c r="D1" s="817"/>
      <c r="E1" s="817"/>
      <c r="F1" s="817"/>
      <c r="G1" s="817"/>
      <c r="H1" s="817"/>
      <c r="I1" s="817"/>
      <c r="J1" s="817"/>
      <c r="K1" s="817"/>
    </row>
    <row r="2" spans="1:11" ht="20.100000000000001" customHeight="1" x14ac:dyDescent="0.25">
      <c r="A2" s="923" t="s">
        <v>102</v>
      </c>
      <c r="B2" s="817"/>
      <c r="C2" s="817"/>
      <c r="D2" s="817"/>
      <c r="E2" s="817"/>
      <c r="F2" s="817"/>
      <c r="G2" s="817"/>
      <c r="H2" s="817"/>
      <c r="I2" s="817"/>
      <c r="J2" s="817"/>
      <c r="K2" s="817"/>
    </row>
    <row r="3" spans="1:11" ht="20.100000000000001" customHeight="1" x14ac:dyDescent="0.25">
      <c r="A3" s="924" t="s">
        <v>1</v>
      </c>
      <c r="B3" s="817"/>
      <c r="C3" s="817"/>
      <c r="D3" s="817"/>
      <c r="E3" s="817"/>
      <c r="F3" s="817"/>
      <c r="G3" s="817"/>
      <c r="H3" s="817"/>
      <c r="I3" s="817"/>
      <c r="J3" s="817"/>
      <c r="K3" s="817"/>
    </row>
    <row r="5" spans="1:11" ht="21" x14ac:dyDescent="0.25">
      <c r="A5" s="925" t="s">
        <v>159</v>
      </c>
      <c r="B5" s="817"/>
      <c r="C5" s="817"/>
      <c r="D5" s="817"/>
      <c r="E5" s="817"/>
      <c r="F5" s="817"/>
      <c r="G5" s="817"/>
      <c r="H5" s="817"/>
      <c r="I5" s="817"/>
      <c r="J5" s="817"/>
      <c r="K5" s="817"/>
    </row>
    <row r="7" spans="1:11" ht="21" x14ac:dyDescent="0.25">
      <c r="A7" s="926" t="s">
        <v>160</v>
      </c>
      <c r="B7" s="821"/>
      <c r="C7" s="821"/>
      <c r="E7" s="927" t="s">
        <v>116</v>
      </c>
      <c r="F7" s="821"/>
      <c r="G7" s="821"/>
      <c r="I7" s="928" t="s">
        <v>6</v>
      </c>
      <c r="J7" s="821"/>
      <c r="K7" s="821"/>
    </row>
    <row r="8" spans="1:11" ht="42" x14ac:dyDescent="0.25">
      <c r="A8" s="721" t="s">
        <v>161</v>
      </c>
      <c r="C8" s="722" t="s">
        <v>78</v>
      </c>
      <c r="E8" s="723" t="s">
        <v>162</v>
      </c>
      <c r="G8" s="724" t="s">
        <v>163</v>
      </c>
      <c r="I8" s="725" t="s">
        <v>162</v>
      </c>
      <c r="K8" s="726" t="s">
        <v>163</v>
      </c>
    </row>
    <row r="9" spans="1:11" ht="24.75" customHeight="1" x14ac:dyDescent="0.25">
      <c r="A9" s="727" t="s">
        <v>164</v>
      </c>
      <c r="C9" s="1" t="s">
        <v>86</v>
      </c>
      <c r="D9" s="763"/>
      <c r="E9" s="728">
        <v>144079115</v>
      </c>
      <c r="F9" s="763"/>
      <c r="G9" s="803">
        <f>E9*100/$E$12</f>
        <v>99.99572197795446</v>
      </c>
      <c r="H9" s="763"/>
      <c r="I9" s="729">
        <v>3294590591</v>
      </c>
      <c r="J9" s="763"/>
      <c r="K9" s="805">
        <f>I9*100/$I$12</f>
        <v>96.241271424358558</v>
      </c>
    </row>
    <row r="10" spans="1:11" ht="21.75" customHeight="1" x14ac:dyDescent="0.25">
      <c r="A10" s="730" t="s">
        <v>165</v>
      </c>
      <c r="C10" s="1" t="s">
        <v>97</v>
      </c>
      <c r="D10" s="763"/>
      <c r="E10" s="731">
        <v>6164</v>
      </c>
      <c r="F10" s="763"/>
      <c r="G10" s="804">
        <f t="shared" ref="G10" si="0">E10*100/$E$12</f>
        <v>4.2780220455415161E-3</v>
      </c>
      <c r="H10" s="763"/>
      <c r="I10" s="732">
        <v>112053580</v>
      </c>
      <c r="J10" s="763"/>
      <c r="K10" s="805">
        <f t="shared" ref="K10:K11" si="1">I10*100/$I$12</f>
        <v>3.273298672166054</v>
      </c>
    </row>
    <row r="11" spans="1:11" ht="22.5" customHeight="1" x14ac:dyDescent="0.25">
      <c r="A11" s="730" t="s">
        <v>166</v>
      </c>
      <c r="C11" s="1" t="s">
        <v>100</v>
      </c>
      <c r="D11" s="763"/>
      <c r="E11" s="804" t="s">
        <v>167</v>
      </c>
      <c r="F11" s="804"/>
      <c r="G11" s="804" t="s">
        <v>167</v>
      </c>
      <c r="H11" s="1"/>
      <c r="I11" s="733">
        <v>16617536</v>
      </c>
      <c r="J11" s="763"/>
      <c r="K11" s="805">
        <f t="shared" si="1"/>
        <v>0.48542990347538745</v>
      </c>
    </row>
    <row r="12" spans="1:11" ht="18.75" x14ac:dyDescent="0.25">
      <c r="A12" s="807"/>
      <c r="C12" s="763"/>
      <c r="D12" s="763"/>
      <c r="E12" s="734">
        <f>SUM(E9:$E$11)</f>
        <v>144085279</v>
      </c>
      <c r="F12" s="763"/>
      <c r="G12" s="802">
        <f>SUM(G9:$G$11)</f>
        <v>100</v>
      </c>
      <c r="H12" s="763"/>
      <c r="I12" s="735">
        <f>SUM(I9:$I$11)</f>
        <v>3423261707</v>
      </c>
      <c r="J12" s="763"/>
      <c r="K12" s="806">
        <f>SUM(K9:$K$11)</f>
        <v>100</v>
      </c>
    </row>
    <row r="13" spans="1:11" ht="18.75" x14ac:dyDescent="0.25">
      <c r="E13" s="736"/>
      <c r="G13" s="737"/>
      <c r="I13" s="738"/>
      <c r="K13" s="739"/>
    </row>
  </sheetData>
  <sheetProtection algorithmName="SHA-512" hashValue="qrnlFizmonxpFkUJ+XTeOEsInhtTUfOAkQaR0IUAeArWnhS0Z1RH8zYke28Qy7AlOG6bFTOtJLvQxP6gHRqsYA==" saltValue="b9XaYh06MmvyTBt1byPxvw==" spinCount="100000" sheet="1" objects="1" scenarios="1"/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scale="7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W14"/>
  <sheetViews>
    <sheetView rightToLeft="1" view="pageBreakPreview" topLeftCell="B1" zoomScale="90" zoomScaleNormal="100" zoomScaleSheetLayoutView="90" workbookViewId="0">
      <selection activeCell="G31" sqref="G31"/>
    </sheetView>
  </sheetViews>
  <sheetFormatPr defaultRowHeight="15" x14ac:dyDescent="0.25"/>
  <cols>
    <col min="1" max="1" width="13.140625" bestFit="1" customWidth="1"/>
    <col min="2" max="2" width="1.42578125" customWidth="1"/>
    <col min="3" max="3" width="16.140625" bestFit="1" customWidth="1"/>
    <col min="4" max="4" width="1.42578125" customWidth="1"/>
    <col min="5" max="5" width="22" bestFit="1" customWidth="1"/>
    <col min="6" max="6" width="1.42578125" customWidth="1"/>
    <col min="7" max="7" width="22" bestFit="1" customWidth="1"/>
    <col min="8" max="8" width="1.42578125" customWidth="1"/>
    <col min="9" max="9" width="13.85546875" bestFit="1" customWidth="1"/>
    <col min="10" max="10" width="18.85546875" bestFit="1" customWidth="1"/>
    <col min="11" max="11" width="1.42578125" customWidth="1"/>
    <col min="12" max="12" width="15" bestFit="1" customWidth="1"/>
    <col min="13" max="13" width="19.7109375" bestFit="1" customWidth="1"/>
    <col min="14" max="14" width="1.42578125" customWidth="1"/>
    <col min="15" max="15" width="16.140625" bestFit="1" customWidth="1"/>
    <col min="16" max="16" width="1.42578125" customWidth="1"/>
    <col min="17" max="17" width="14.7109375" bestFit="1" customWidth="1"/>
    <col min="18" max="18" width="1.42578125" customWidth="1"/>
    <col min="19" max="19" width="22" bestFit="1" customWidth="1"/>
    <col min="20" max="20" width="1.42578125" customWidth="1"/>
    <col min="21" max="21" width="22" bestFit="1" customWidth="1"/>
    <col min="22" max="22" width="1.42578125" customWidth="1"/>
    <col min="23" max="23" width="15.7109375" bestFit="1" customWidth="1"/>
  </cols>
  <sheetData>
    <row r="1" spans="1:23" ht="20.100000000000001" customHeight="1" x14ac:dyDescent="0.25">
      <c r="A1" s="836" t="str">
        <f>'0'!A22:J22</f>
        <v>صندوق سرمایه گذاری اختصاصی ‫بازارگردان صنعت مس</v>
      </c>
      <c r="B1" s="817"/>
      <c r="C1" s="817"/>
      <c r="D1" s="817"/>
      <c r="E1" s="817"/>
      <c r="F1" s="817"/>
      <c r="G1" s="817"/>
      <c r="H1" s="817"/>
      <c r="I1" s="817"/>
      <c r="J1" s="817"/>
      <c r="K1" s="817"/>
      <c r="L1" s="817"/>
      <c r="M1" s="817"/>
      <c r="N1" s="817"/>
      <c r="O1" s="817"/>
      <c r="P1" s="817"/>
      <c r="Q1" s="817"/>
      <c r="R1" s="817"/>
      <c r="S1" s="817"/>
      <c r="T1" s="817"/>
      <c r="U1" s="817"/>
      <c r="V1" s="817"/>
      <c r="W1" s="817"/>
    </row>
    <row r="2" spans="1:23" ht="20.100000000000001" customHeight="1" x14ac:dyDescent="0.25">
      <c r="A2" s="837" t="s">
        <v>0</v>
      </c>
      <c r="B2" s="817"/>
      <c r="C2" s="817"/>
      <c r="D2" s="817"/>
      <c r="E2" s="817"/>
      <c r="F2" s="817"/>
      <c r="G2" s="817"/>
      <c r="H2" s="817"/>
      <c r="I2" s="817"/>
      <c r="J2" s="817"/>
      <c r="K2" s="817"/>
      <c r="L2" s="817"/>
      <c r="M2" s="817"/>
      <c r="N2" s="817"/>
      <c r="O2" s="817"/>
      <c r="P2" s="817"/>
      <c r="Q2" s="817"/>
      <c r="R2" s="817"/>
      <c r="S2" s="817"/>
      <c r="T2" s="817"/>
      <c r="U2" s="817"/>
      <c r="V2" s="817"/>
      <c r="W2" s="817"/>
    </row>
    <row r="3" spans="1:23" ht="20.100000000000001" customHeight="1" x14ac:dyDescent="0.25">
      <c r="A3" s="838" t="s">
        <v>1</v>
      </c>
      <c r="B3" s="817"/>
      <c r="C3" s="817"/>
      <c r="D3" s="817"/>
      <c r="E3" s="817"/>
      <c r="F3" s="817"/>
      <c r="G3" s="817"/>
      <c r="H3" s="817"/>
      <c r="I3" s="817"/>
      <c r="J3" s="817"/>
      <c r="K3" s="817"/>
      <c r="L3" s="817"/>
      <c r="M3" s="817"/>
      <c r="N3" s="817"/>
      <c r="O3" s="817"/>
      <c r="P3" s="817"/>
      <c r="Q3" s="817"/>
      <c r="R3" s="817"/>
      <c r="S3" s="817"/>
      <c r="T3" s="817"/>
      <c r="U3" s="817"/>
      <c r="V3" s="817"/>
      <c r="W3" s="817"/>
    </row>
    <row r="5" spans="1:23" ht="21" x14ac:dyDescent="0.25">
      <c r="A5" s="839" t="s">
        <v>2</v>
      </c>
      <c r="B5" s="817"/>
      <c r="C5" s="817"/>
      <c r="D5" s="817"/>
      <c r="E5" s="817"/>
      <c r="F5" s="817"/>
      <c r="G5" s="817"/>
      <c r="H5" s="817"/>
      <c r="I5" s="817"/>
      <c r="J5" s="817"/>
      <c r="K5" s="817"/>
      <c r="L5" s="817"/>
      <c r="M5" s="817"/>
      <c r="N5" s="817"/>
      <c r="O5" s="817"/>
      <c r="P5" s="817"/>
      <c r="Q5" s="817"/>
      <c r="R5" s="817"/>
      <c r="S5" s="817"/>
      <c r="T5" s="817"/>
      <c r="U5" s="817"/>
      <c r="V5" s="817"/>
      <c r="W5" s="817"/>
    </row>
    <row r="6" spans="1:23" ht="21" x14ac:dyDescent="0.25">
      <c r="A6" s="840" t="s">
        <v>3</v>
      </c>
      <c r="B6" s="817"/>
      <c r="C6" s="817"/>
      <c r="D6" s="817"/>
      <c r="E6" s="817"/>
      <c r="F6" s="817"/>
      <c r="G6" s="817"/>
      <c r="H6" s="817"/>
      <c r="I6" s="817"/>
      <c r="J6" s="817"/>
      <c r="K6" s="817"/>
      <c r="L6" s="817"/>
      <c r="M6" s="817"/>
      <c r="N6" s="817"/>
      <c r="O6" s="817"/>
      <c r="P6" s="817"/>
      <c r="Q6" s="817"/>
      <c r="R6" s="817"/>
      <c r="S6" s="817"/>
      <c r="T6" s="817"/>
      <c r="U6" s="817"/>
      <c r="V6" s="817"/>
      <c r="W6" s="817"/>
    </row>
    <row r="8" spans="1:23" ht="21" x14ac:dyDescent="0.25">
      <c r="C8" s="820" t="s">
        <v>4</v>
      </c>
      <c r="D8" s="821"/>
      <c r="E8" s="821"/>
      <c r="F8" s="821"/>
      <c r="G8" s="821"/>
      <c r="I8" s="822" t="s">
        <v>5</v>
      </c>
      <c r="J8" s="821"/>
      <c r="K8" s="821"/>
      <c r="L8" s="821"/>
      <c r="M8" s="821"/>
      <c r="O8" s="823" t="s">
        <v>6</v>
      </c>
      <c r="P8" s="821"/>
      <c r="Q8" s="821"/>
      <c r="R8" s="821"/>
      <c r="S8" s="821"/>
      <c r="T8" s="821"/>
      <c r="U8" s="821"/>
      <c r="V8" s="821"/>
      <c r="W8" s="821"/>
    </row>
    <row r="9" spans="1:23" ht="18.75" x14ac:dyDescent="0.25">
      <c r="A9" s="824" t="s">
        <v>7</v>
      </c>
      <c r="C9" s="824" t="s">
        <v>8</v>
      </c>
      <c r="E9" s="824" t="s">
        <v>9</v>
      </c>
      <c r="G9" s="824" t="s">
        <v>10</v>
      </c>
      <c r="I9" s="824" t="s">
        <v>11</v>
      </c>
      <c r="J9" s="817"/>
      <c r="L9" s="824" t="s">
        <v>12</v>
      </c>
      <c r="M9" s="817"/>
      <c r="O9" s="824" t="s">
        <v>8</v>
      </c>
      <c r="Q9" s="830" t="s">
        <v>13</v>
      </c>
      <c r="S9" s="824" t="s">
        <v>9</v>
      </c>
      <c r="U9" s="824" t="s">
        <v>10</v>
      </c>
      <c r="W9" s="834" t="s">
        <v>14</v>
      </c>
    </row>
    <row r="10" spans="1:23" ht="18.75" x14ac:dyDescent="0.25">
      <c r="A10" s="825"/>
      <c r="C10" s="826"/>
      <c r="E10" s="827"/>
      <c r="G10" s="828"/>
      <c r="I10" s="2" t="s">
        <v>8</v>
      </c>
      <c r="J10" s="3" t="s">
        <v>9</v>
      </c>
      <c r="L10" s="4" t="s">
        <v>8</v>
      </c>
      <c r="M10" s="5" t="s">
        <v>15</v>
      </c>
      <c r="O10" s="829"/>
      <c r="Q10" s="831"/>
      <c r="S10" s="832"/>
      <c r="U10" s="833"/>
      <c r="W10" s="835"/>
    </row>
    <row r="11" spans="1:23" ht="37.5" x14ac:dyDescent="0.25">
      <c r="A11" s="6" t="s">
        <v>16</v>
      </c>
      <c r="C11" s="7">
        <v>8000000</v>
      </c>
      <c r="E11" s="8">
        <v>80455082500</v>
      </c>
      <c r="G11" s="9">
        <v>80656874000</v>
      </c>
      <c r="I11" s="10">
        <v>9965000</v>
      </c>
      <c r="J11" s="11">
        <v>99967690425</v>
      </c>
      <c r="L11" s="741" t="s">
        <v>167</v>
      </c>
      <c r="M11" s="741" t="s">
        <v>167</v>
      </c>
      <c r="O11" s="12">
        <v>17965000</v>
      </c>
      <c r="Q11" s="13">
        <v>10071</v>
      </c>
      <c r="S11" s="14">
        <v>180422772925</v>
      </c>
      <c r="U11" s="15">
        <v>180891591466</v>
      </c>
      <c r="W11" s="751">
        <f>U11*100/'0'!$AX$1</f>
        <v>2.6694363491939357</v>
      </c>
    </row>
    <row r="12" spans="1:23" ht="18.75" x14ac:dyDescent="0.25">
      <c r="A12" s="16" t="s">
        <v>17</v>
      </c>
      <c r="C12" s="17">
        <v>682354079</v>
      </c>
      <c r="E12" s="18">
        <v>4530025390999</v>
      </c>
      <c r="G12" s="19">
        <v>4738756654805</v>
      </c>
      <c r="I12" s="741" t="s">
        <v>167</v>
      </c>
      <c r="J12" s="741" t="s">
        <v>167</v>
      </c>
      <c r="L12" s="20">
        <v>42860087</v>
      </c>
      <c r="M12" s="21">
        <v>320617076664</v>
      </c>
      <c r="O12" s="22">
        <v>639493992</v>
      </c>
      <c r="Q12" s="23">
        <v>7860</v>
      </c>
      <c r="S12" s="24">
        <v>4245485020617</v>
      </c>
      <c r="U12" s="25">
        <v>5022602695809</v>
      </c>
      <c r="W12" s="751">
        <f>U12*100/'0'!$AX$1</f>
        <v>74.119079251243392</v>
      </c>
    </row>
    <row r="13" spans="1:23" ht="18.75" x14ac:dyDescent="0.25">
      <c r="A13" s="742"/>
      <c r="C13" s="747"/>
      <c r="E13" s="26">
        <f>SUM(E11:$E$12)</f>
        <v>4610480473499</v>
      </c>
      <c r="G13" s="27">
        <f>SUM(G11:$G$12)</f>
        <v>4819413528805</v>
      </c>
      <c r="I13" s="748"/>
      <c r="J13" s="28">
        <f>SUM(J11:$J$12)</f>
        <v>99967690425</v>
      </c>
      <c r="L13" s="749"/>
      <c r="M13" s="29">
        <f>SUM(M11:$M$12)</f>
        <v>320617076664</v>
      </c>
      <c r="O13" s="750"/>
      <c r="Q13" s="809"/>
      <c r="S13" s="30">
        <f>SUM(S11:$S$12)</f>
        <v>4425907793542</v>
      </c>
      <c r="U13" s="31">
        <f>SUM(U11:$U$12)</f>
        <v>5203494287275</v>
      </c>
      <c r="W13" s="752">
        <f>SUM(W11:$W$12)</f>
        <v>76.788515600437321</v>
      </c>
    </row>
    <row r="14" spans="1:23" ht="18.75" x14ac:dyDescent="0.25">
      <c r="C14" s="743"/>
      <c r="E14" s="32"/>
      <c r="G14" s="33"/>
      <c r="I14" s="744"/>
      <c r="J14" s="34"/>
      <c r="L14" s="745"/>
      <c r="M14" s="35"/>
      <c r="O14" s="746"/>
      <c r="Q14" s="808"/>
      <c r="S14" s="36"/>
      <c r="U14" s="37"/>
      <c r="W14" s="38"/>
    </row>
  </sheetData>
  <sheetProtection algorithmName="SHA-512" hashValue="mmAANsRCOOYbPRngWsJ6PrOuTqWL3YDdzJuNQzfVjoeXfWxF67vJ16azLgOr+UurVvTNchnRJjDayM2TPIoSjg==" saltValue="CsJJhAQmyCd4MWtUV6769g==" spinCount="100000" sheet="1" objects="1" scenarios="1"/>
  <mergeCells count="19">
    <mergeCell ref="A1:W1"/>
    <mergeCell ref="A2:W2"/>
    <mergeCell ref="A3:W3"/>
    <mergeCell ref="A5:W5"/>
    <mergeCell ref="A6:W6"/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</mergeCells>
  <pageMargins left="0.7" right="0.7" top="0.75" bottom="0.75" header="0.3" footer="0.3"/>
  <pageSetup paperSize="9" scale="53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2049" r:id="rId4" name="CommandButton1">
          <controlPr defaultSize="0" autoLine="0" r:id="rId5">
            <anchor moveWithCells="1">
              <from>
                <xdr:col>28</xdr:col>
                <xdr:colOff>76200</xdr:colOff>
                <xdr:row>0</xdr:row>
                <xdr:rowOff>123825</xdr:rowOff>
              </from>
              <to>
                <xdr:col>28</xdr:col>
                <xdr:colOff>323850</xdr:colOff>
                <xdr:row>1</xdr:row>
                <xdr:rowOff>9525</xdr:rowOff>
              </to>
            </anchor>
          </controlPr>
        </control>
      </mc:Choice>
      <mc:Fallback>
        <control shapeId="2049" r:id="rId4" name="CommandButton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G24"/>
  <sheetViews>
    <sheetView rightToLeft="1" view="pageBreakPreview" zoomScale="60" zoomScaleNormal="100" workbookViewId="0">
      <selection activeCell="G40" sqref="G40"/>
    </sheetView>
  </sheetViews>
  <sheetFormatPr defaultRowHeight="15" x14ac:dyDescent="0.25"/>
  <cols>
    <col min="1" max="1" width="30.140625" bestFit="1" customWidth="1"/>
    <col min="2" max="2" width="1.42578125" customWidth="1"/>
    <col min="3" max="3" width="17.7109375" bestFit="1" customWidth="1"/>
    <col min="4" max="4" width="1.42578125" customWidth="1"/>
    <col min="5" max="5" width="25.140625" bestFit="1" customWidth="1"/>
    <col min="6" max="6" width="1.42578125" customWidth="1"/>
    <col min="7" max="7" width="14" bestFit="1" customWidth="1"/>
    <col min="8" max="8" width="1.42578125" customWidth="1"/>
    <col min="9" max="9" width="12" bestFit="1" customWidth="1"/>
    <col min="10" max="10" width="1.42578125" customWidth="1"/>
    <col min="11" max="11" width="11.85546875" bestFit="1" customWidth="1"/>
    <col min="12" max="12" width="1.42578125" customWidth="1"/>
    <col min="13" max="13" width="11.85546875" bestFit="1" customWidth="1"/>
    <col min="14" max="14" width="1.42578125" customWidth="1"/>
    <col min="15" max="15" width="21.140625" bestFit="1" customWidth="1"/>
    <col min="16" max="16" width="1.42578125" customWidth="1"/>
    <col min="17" max="17" width="20.5703125" bestFit="1" customWidth="1"/>
    <col min="18" max="18" width="1.42578125" customWidth="1"/>
    <col min="19" max="19" width="11.85546875" bestFit="1" customWidth="1"/>
    <col min="20" max="20" width="21.28515625" bestFit="1" customWidth="1"/>
    <col min="21" max="21" width="1.42578125" customWidth="1"/>
    <col min="22" max="22" width="11.85546875" bestFit="1" customWidth="1"/>
    <col min="23" max="23" width="20.5703125" bestFit="1" customWidth="1"/>
    <col min="24" max="24" width="1.42578125" customWidth="1"/>
    <col min="25" max="25" width="11.85546875" bestFit="1" customWidth="1"/>
    <col min="26" max="26" width="1.42578125" customWidth="1"/>
    <col min="27" max="27" width="15.42578125" bestFit="1" customWidth="1"/>
    <col min="28" max="28" width="1.42578125" customWidth="1"/>
    <col min="29" max="29" width="21.28515625" bestFit="1" customWidth="1"/>
    <col min="30" max="30" width="1.42578125" customWidth="1"/>
    <col min="31" max="31" width="21.28515625" bestFit="1" customWidth="1"/>
    <col min="32" max="32" width="1.42578125" customWidth="1"/>
    <col min="33" max="33" width="16.85546875" bestFit="1" customWidth="1"/>
  </cols>
  <sheetData>
    <row r="1" spans="1:33" ht="20.100000000000001" customHeight="1" x14ac:dyDescent="0.25">
      <c r="A1" s="862" t="str">
        <f>'1'!A1:W1</f>
        <v>صندوق سرمایه گذاری اختصاصی ‫بازارگردان صنعت مس</v>
      </c>
      <c r="B1" s="817"/>
      <c r="C1" s="817"/>
      <c r="D1" s="817"/>
      <c r="E1" s="817"/>
      <c r="F1" s="817"/>
      <c r="G1" s="817"/>
      <c r="H1" s="817"/>
      <c r="I1" s="817"/>
      <c r="J1" s="817"/>
      <c r="K1" s="817"/>
      <c r="L1" s="817"/>
      <c r="M1" s="817"/>
      <c r="N1" s="817"/>
      <c r="O1" s="817"/>
      <c r="P1" s="817"/>
      <c r="Q1" s="817"/>
      <c r="R1" s="817"/>
      <c r="S1" s="817"/>
      <c r="T1" s="817"/>
      <c r="U1" s="817"/>
      <c r="V1" s="817"/>
      <c r="W1" s="817"/>
      <c r="X1" s="817"/>
      <c r="Y1" s="817"/>
      <c r="Z1" s="817"/>
      <c r="AA1" s="817"/>
      <c r="AB1" s="817"/>
      <c r="AC1" s="817"/>
      <c r="AD1" s="817"/>
      <c r="AE1" s="817"/>
      <c r="AF1" s="817"/>
      <c r="AG1" s="817"/>
    </row>
    <row r="2" spans="1:33" ht="20.100000000000001" customHeight="1" x14ac:dyDescent="0.25">
      <c r="A2" s="863" t="s">
        <v>0</v>
      </c>
      <c r="B2" s="817"/>
      <c r="C2" s="817"/>
      <c r="D2" s="817"/>
      <c r="E2" s="817"/>
      <c r="F2" s="817"/>
      <c r="G2" s="817"/>
      <c r="H2" s="817"/>
      <c r="I2" s="817"/>
      <c r="J2" s="817"/>
      <c r="K2" s="817"/>
      <c r="L2" s="817"/>
      <c r="M2" s="817"/>
      <c r="N2" s="817"/>
      <c r="O2" s="817"/>
      <c r="P2" s="817"/>
      <c r="Q2" s="817"/>
      <c r="R2" s="817"/>
      <c r="S2" s="817"/>
      <c r="T2" s="817"/>
      <c r="U2" s="817"/>
      <c r="V2" s="817"/>
      <c r="W2" s="817"/>
      <c r="X2" s="817"/>
      <c r="Y2" s="817"/>
      <c r="Z2" s="817"/>
      <c r="AA2" s="817"/>
      <c r="AB2" s="817"/>
      <c r="AC2" s="817"/>
      <c r="AD2" s="817"/>
      <c r="AE2" s="817"/>
      <c r="AF2" s="817"/>
      <c r="AG2" s="817"/>
    </row>
    <row r="3" spans="1:33" ht="20.100000000000001" customHeight="1" x14ac:dyDescent="0.25">
      <c r="A3" s="864" t="s">
        <v>1</v>
      </c>
      <c r="B3" s="817"/>
      <c r="C3" s="817"/>
      <c r="D3" s="817"/>
      <c r="E3" s="817"/>
      <c r="F3" s="817"/>
      <c r="G3" s="817"/>
      <c r="H3" s="817"/>
      <c r="I3" s="817"/>
      <c r="J3" s="817"/>
      <c r="K3" s="817"/>
      <c r="L3" s="817"/>
      <c r="M3" s="817"/>
      <c r="N3" s="817"/>
      <c r="O3" s="817"/>
      <c r="P3" s="817"/>
      <c r="Q3" s="817"/>
      <c r="R3" s="817"/>
      <c r="S3" s="817"/>
      <c r="T3" s="817"/>
      <c r="U3" s="817"/>
      <c r="V3" s="817"/>
      <c r="W3" s="817"/>
      <c r="X3" s="817"/>
      <c r="Y3" s="817"/>
      <c r="Z3" s="817"/>
      <c r="AA3" s="817"/>
      <c r="AB3" s="817"/>
      <c r="AC3" s="817"/>
      <c r="AD3" s="817"/>
      <c r="AE3" s="817"/>
      <c r="AF3" s="817"/>
      <c r="AG3" s="817"/>
    </row>
    <row r="5" spans="1:33" ht="21" x14ac:dyDescent="0.25">
      <c r="A5" s="865" t="s">
        <v>20</v>
      </c>
      <c r="B5" s="817"/>
      <c r="C5" s="817"/>
      <c r="D5" s="817"/>
      <c r="E5" s="817"/>
      <c r="F5" s="817"/>
      <c r="G5" s="817"/>
      <c r="H5" s="817"/>
      <c r="I5" s="817"/>
      <c r="J5" s="817"/>
      <c r="K5" s="817"/>
      <c r="L5" s="817"/>
      <c r="M5" s="817"/>
      <c r="N5" s="817"/>
      <c r="O5" s="817"/>
      <c r="P5" s="817"/>
      <c r="Q5" s="817"/>
      <c r="R5" s="817"/>
      <c r="S5" s="817"/>
      <c r="T5" s="817"/>
      <c r="U5" s="817"/>
      <c r="V5" s="817"/>
      <c r="W5" s="817"/>
      <c r="X5" s="817"/>
      <c r="Y5" s="817"/>
      <c r="Z5" s="817"/>
      <c r="AA5" s="817"/>
      <c r="AB5" s="817"/>
      <c r="AC5" s="817"/>
      <c r="AD5" s="817"/>
      <c r="AE5" s="817"/>
      <c r="AF5" s="817"/>
      <c r="AG5" s="817"/>
    </row>
    <row r="7" spans="1:33" ht="21" x14ac:dyDescent="0.25">
      <c r="C7" s="866" t="s">
        <v>21</v>
      </c>
      <c r="D7" s="821"/>
      <c r="E7" s="821"/>
      <c r="F7" s="821"/>
      <c r="G7" s="821"/>
      <c r="H7" s="821"/>
      <c r="I7" s="821"/>
      <c r="J7" s="821"/>
      <c r="K7" s="821"/>
      <c r="L7" s="821"/>
      <c r="M7" s="867" t="s">
        <v>4</v>
      </c>
      <c r="N7" s="821"/>
      <c r="O7" s="821"/>
      <c r="P7" s="821"/>
      <c r="Q7" s="821"/>
      <c r="S7" s="868" t="s">
        <v>5</v>
      </c>
      <c r="T7" s="821"/>
      <c r="U7" s="821"/>
      <c r="V7" s="821"/>
      <c r="W7" s="821"/>
      <c r="Y7" s="869" t="s">
        <v>6</v>
      </c>
      <c r="Z7" s="821"/>
      <c r="AA7" s="821"/>
      <c r="AB7" s="821"/>
      <c r="AC7" s="821"/>
      <c r="AD7" s="821"/>
      <c r="AE7" s="821"/>
      <c r="AF7" s="821"/>
      <c r="AG7" s="821"/>
    </row>
    <row r="8" spans="1:33" ht="18.75" customHeight="1" x14ac:dyDescent="0.25">
      <c r="A8" s="824" t="s">
        <v>22</v>
      </c>
      <c r="C8" s="854" t="s">
        <v>23</v>
      </c>
      <c r="E8" s="856" t="s">
        <v>24</v>
      </c>
      <c r="G8" s="858" t="s">
        <v>25</v>
      </c>
      <c r="I8" s="860" t="s">
        <v>26</v>
      </c>
      <c r="K8" s="848" t="s">
        <v>27</v>
      </c>
      <c r="M8" s="824" t="s">
        <v>8</v>
      </c>
      <c r="O8" s="824" t="s">
        <v>9</v>
      </c>
      <c r="Q8" s="824" t="s">
        <v>10</v>
      </c>
      <c r="S8" s="824" t="s">
        <v>11</v>
      </c>
      <c r="T8" s="817"/>
      <c r="V8" s="824" t="s">
        <v>12</v>
      </c>
      <c r="W8" s="817"/>
      <c r="Y8" s="824" t="s">
        <v>8</v>
      </c>
      <c r="AA8" s="845" t="s">
        <v>28</v>
      </c>
      <c r="AC8" s="824" t="s">
        <v>9</v>
      </c>
      <c r="AE8" s="824" t="s">
        <v>10</v>
      </c>
      <c r="AG8" s="842" t="s">
        <v>14</v>
      </c>
    </row>
    <row r="9" spans="1:33" ht="18.75" x14ac:dyDescent="0.25">
      <c r="A9" s="853"/>
      <c r="C9" s="855"/>
      <c r="E9" s="857"/>
      <c r="G9" s="859"/>
      <c r="I9" s="861"/>
      <c r="K9" s="849"/>
      <c r="M9" s="850"/>
      <c r="O9" s="851"/>
      <c r="Q9" s="852"/>
      <c r="S9" s="39" t="s">
        <v>8</v>
      </c>
      <c r="T9" s="40" t="s">
        <v>9</v>
      </c>
      <c r="V9" s="41" t="s">
        <v>8</v>
      </c>
      <c r="W9" s="42" t="s">
        <v>15</v>
      </c>
      <c r="Y9" s="844"/>
      <c r="AA9" s="846"/>
      <c r="AC9" s="847"/>
      <c r="AE9" s="841"/>
      <c r="AG9" s="843"/>
    </row>
    <row r="10" spans="1:33" ht="18.75" x14ac:dyDescent="0.25">
      <c r="A10" s="43" t="s">
        <v>29</v>
      </c>
      <c r="C10" s="1" t="s">
        <v>30</v>
      </c>
      <c r="E10" s="1" t="s">
        <v>31</v>
      </c>
      <c r="G10" s="1" t="s">
        <v>32</v>
      </c>
      <c r="I10" s="1" t="s">
        <v>33</v>
      </c>
      <c r="K10" s="1" t="s">
        <v>34</v>
      </c>
      <c r="M10" s="763" t="s">
        <v>167</v>
      </c>
      <c r="O10" s="763" t="s">
        <v>167</v>
      </c>
      <c r="Q10" s="763" t="s">
        <v>167</v>
      </c>
      <c r="R10" s="1"/>
      <c r="S10" s="44">
        <v>22400</v>
      </c>
      <c r="T10" s="45">
        <v>24433701600</v>
      </c>
      <c r="V10" s="46">
        <v>22400</v>
      </c>
      <c r="W10" s="47">
        <v>24398298400</v>
      </c>
      <c r="Y10" s="763" t="s">
        <v>167</v>
      </c>
      <c r="AA10" s="763" t="s">
        <v>167</v>
      </c>
      <c r="AC10" s="763" t="s">
        <v>167</v>
      </c>
      <c r="AE10" s="763" t="s">
        <v>167</v>
      </c>
      <c r="AG10" s="764" t="s">
        <v>167</v>
      </c>
    </row>
    <row r="11" spans="1:33" ht="18.75" x14ac:dyDescent="0.25">
      <c r="A11" s="48" t="s">
        <v>35</v>
      </c>
      <c r="C11" s="1" t="s">
        <v>30</v>
      </c>
      <c r="E11" s="1" t="s">
        <v>31</v>
      </c>
      <c r="G11" s="1" t="s">
        <v>36</v>
      </c>
      <c r="I11" s="1" t="s">
        <v>37</v>
      </c>
      <c r="K11" s="1" t="s">
        <v>38</v>
      </c>
      <c r="M11" s="763" t="s">
        <v>167</v>
      </c>
      <c r="O11" s="763" t="s">
        <v>167</v>
      </c>
      <c r="Q11" s="763" t="s">
        <v>167</v>
      </c>
      <c r="R11" s="1"/>
      <c r="S11" s="49">
        <v>4800</v>
      </c>
      <c r="T11" s="50">
        <v>4817890440</v>
      </c>
      <c r="V11" s="51">
        <v>4800</v>
      </c>
      <c r="W11" s="52">
        <v>4810909560</v>
      </c>
      <c r="Y11" s="763" t="s">
        <v>167</v>
      </c>
      <c r="AA11" s="763" t="s">
        <v>167</v>
      </c>
      <c r="AC11" s="763" t="s">
        <v>167</v>
      </c>
      <c r="AE11" s="763" t="s">
        <v>167</v>
      </c>
      <c r="AG11" s="764" t="s">
        <v>167</v>
      </c>
    </row>
    <row r="12" spans="1:33" ht="18.75" x14ac:dyDescent="0.25">
      <c r="A12" s="53" t="s">
        <v>39</v>
      </c>
      <c r="C12" s="1" t="s">
        <v>30</v>
      </c>
      <c r="E12" s="1" t="s">
        <v>40</v>
      </c>
      <c r="G12" s="1" t="s">
        <v>41</v>
      </c>
      <c r="I12" s="1" t="s">
        <v>42</v>
      </c>
      <c r="K12" s="1" t="s">
        <v>34</v>
      </c>
      <c r="M12" s="763" t="s">
        <v>167</v>
      </c>
      <c r="O12" s="763" t="s">
        <v>167</v>
      </c>
      <c r="Q12" s="763" t="s">
        <v>167</v>
      </c>
      <c r="R12" s="1"/>
      <c r="S12" s="54">
        <v>17000</v>
      </c>
      <c r="T12" s="55">
        <v>17012325000</v>
      </c>
      <c r="V12" s="56">
        <v>17000</v>
      </c>
      <c r="W12" s="57">
        <v>16987675000</v>
      </c>
      <c r="Y12" s="763" t="s">
        <v>167</v>
      </c>
      <c r="AA12" s="763" t="s">
        <v>167</v>
      </c>
      <c r="AC12" s="763" t="s">
        <v>167</v>
      </c>
      <c r="AE12" s="763" t="s">
        <v>167</v>
      </c>
      <c r="AG12" s="764" t="s">
        <v>167</v>
      </c>
    </row>
    <row r="13" spans="1:33" ht="18.75" x14ac:dyDescent="0.25">
      <c r="A13" s="58" t="s">
        <v>43</v>
      </c>
      <c r="C13" s="1" t="s">
        <v>30</v>
      </c>
      <c r="E13" s="1" t="s">
        <v>40</v>
      </c>
      <c r="G13" s="1" t="s">
        <v>44</v>
      </c>
      <c r="I13" s="1" t="s">
        <v>45</v>
      </c>
      <c r="K13" s="1" t="s">
        <v>38</v>
      </c>
      <c r="M13" s="59">
        <v>24920</v>
      </c>
      <c r="O13" s="60">
        <v>24689752034</v>
      </c>
      <c r="Q13" s="61">
        <v>24279384675</v>
      </c>
      <c r="S13" s="62">
        <v>1600</v>
      </c>
      <c r="T13" s="63">
        <v>1561131000</v>
      </c>
      <c r="V13" s="64">
        <v>3600</v>
      </c>
      <c r="W13" s="65">
        <v>3547426250</v>
      </c>
      <c r="Y13" s="66">
        <v>22920</v>
      </c>
      <c r="AA13" s="67">
        <v>1000000</v>
      </c>
      <c r="AC13" s="68">
        <v>22687414750</v>
      </c>
      <c r="AE13" s="69">
        <v>22903383000</v>
      </c>
      <c r="AG13" s="766">
        <f>AE13*100/'0'!$AX$1</f>
        <v>0.33798764555179467</v>
      </c>
    </row>
    <row r="14" spans="1:33" ht="18.75" x14ac:dyDescent="0.25">
      <c r="A14" s="70" t="s">
        <v>46</v>
      </c>
      <c r="C14" s="1" t="s">
        <v>30</v>
      </c>
      <c r="E14" s="1" t="s">
        <v>40</v>
      </c>
      <c r="G14" s="1" t="s">
        <v>47</v>
      </c>
      <c r="I14" s="1" t="s">
        <v>48</v>
      </c>
      <c r="K14" s="1" t="s">
        <v>34</v>
      </c>
      <c r="M14" s="763" t="s">
        <v>167</v>
      </c>
      <c r="O14" s="763" t="s">
        <v>167</v>
      </c>
      <c r="Q14" s="763" t="s">
        <v>167</v>
      </c>
      <c r="R14" s="1"/>
      <c r="S14" s="71">
        <v>9000</v>
      </c>
      <c r="T14" s="72">
        <v>9299237062</v>
      </c>
      <c r="V14" s="73">
        <v>9000</v>
      </c>
      <c r="W14" s="74">
        <v>9285762938</v>
      </c>
      <c r="Y14" s="763" t="s">
        <v>167</v>
      </c>
      <c r="AA14" s="763" t="s">
        <v>167</v>
      </c>
      <c r="AC14" s="763" t="s">
        <v>167</v>
      </c>
      <c r="AE14" s="763" t="s">
        <v>167</v>
      </c>
      <c r="AG14" s="764" t="s">
        <v>167</v>
      </c>
    </row>
    <row r="15" spans="1:33" ht="18.75" x14ac:dyDescent="0.25">
      <c r="A15" s="75" t="s">
        <v>49</v>
      </c>
      <c r="C15" s="1" t="s">
        <v>30</v>
      </c>
      <c r="E15" s="1" t="s">
        <v>40</v>
      </c>
      <c r="G15" s="1" t="s">
        <v>50</v>
      </c>
      <c r="I15" s="1" t="s">
        <v>51</v>
      </c>
      <c r="K15" s="1" t="s">
        <v>38</v>
      </c>
      <c r="M15" s="76">
        <v>2100</v>
      </c>
      <c r="O15" s="77">
        <v>2096044286</v>
      </c>
      <c r="Q15" s="78">
        <v>2098477500</v>
      </c>
      <c r="S15" s="763" t="s">
        <v>167</v>
      </c>
      <c r="T15" s="763" t="s">
        <v>167</v>
      </c>
      <c r="V15" s="763" t="s">
        <v>167</v>
      </c>
      <c r="W15" s="763" t="s">
        <v>167</v>
      </c>
      <c r="X15" s="1"/>
      <c r="Y15" s="79">
        <v>2100</v>
      </c>
      <c r="AA15" s="80">
        <v>1000000</v>
      </c>
      <c r="AC15" s="81">
        <v>2096044286</v>
      </c>
      <c r="AE15" s="82">
        <v>2098477500</v>
      </c>
      <c r="AG15" s="767">
        <f>AE15*100/'0'!$AX$1</f>
        <v>3.0967454435373857E-2</v>
      </c>
    </row>
    <row r="16" spans="1:33" ht="18.75" x14ac:dyDescent="0.25">
      <c r="A16" s="83" t="s">
        <v>52</v>
      </c>
      <c r="C16" s="1" t="s">
        <v>30</v>
      </c>
      <c r="E16" s="1" t="s">
        <v>31</v>
      </c>
      <c r="G16" s="1" t="s">
        <v>53</v>
      </c>
      <c r="I16" s="1" t="s">
        <v>54</v>
      </c>
      <c r="K16" s="1" t="s">
        <v>34</v>
      </c>
      <c r="M16" s="84">
        <v>2000</v>
      </c>
      <c r="O16" s="85">
        <v>1963922812</v>
      </c>
      <c r="Q16" s="86">
        <v>2038521000</v>
      </c>
      <c r="S16" s="87">
        <v>5000</v>
      </c>
      <c r="T16" s="88">
        <v>5143726500</v>
      </c>
      <c r="V16" s="763" t="s">
        <v>167</v>
      </c>
      <c r="W16" s="763" t="s">
        <v>167</v>
      </c>
      <c r="Y16" s="89">
        <v>7000</v>
      </c>
      <c r="AA16" s="90">
        <v>1028000</v>
      </c>
      <c r="AC16" s="91">
        <v>7107649312</v>
      </c>
      <c r="AE16" s="92">
        <v>7190782900</v>
      </c>
      <c r="AG16" s="768">
        <f>AE16*100/'0'!$AX$1</f>
        <v>0.10611514386521441</v>
      </c>
    </row>
    <row r="17" spans="1:33" ht="18.75" x14ac:dyDescent="0.25">
      <c r="A17" s="93" t="s">
        <v>55</v>
      </c>
      <c r="C17" s="1" t="s">
        <v>30</v>
      </c>
      <c r="E17" s="1" t="s">
        <v>31</v>
      </c>
      <c r="G17" s="1" t="s">
        <v>56</v>
      </c>
      <c r="I17" s="1" t="s">
        <v>57</v>
      </c>
      <c r="K17" s="1" t="s">
        <v>34</v>
      </c>
      <c r="M17" s="94">
        <v>17000</v>
      </c>
      <c r="O17" s="95">
        <v>15684722101</v>
      </c>
      <c r="Q17" s="96">
        <v>16987675000</v>
      </c>
      <c r="S17" s="763" t="s">
        <v>167</v>
      </c>
      <c r="T17" s="763" t="s">
        <v>167</v>
      </c>
      <c r="V17" s="763" t="s">
        <v>167</v>
      </c>
      <c r="W17" s="763" t="s">
        <v>167</v>
      </c>
      <c r="X17" s="1"/>
      <c r="Y17" s="97">
        <v>17000</v>
      </c>
      <c r="AA17" s="98">
        <v>1000000</v>
      </c>
      <c r="AC17" s="99">
        <v>15684722101</v>
      </c>
      <c r="AE17" s="100">
        <v>16987675000</v>
      </c>
      <c r="AG17" s="769">
        <f>AE17*100/'0'!$AX$1</f>
        <v>0.25068891685778838</v>
      </c>
    </row>
    <row r="18" spans="1:33" ht="18.75" x14ac:dyDescent="0.25">
      <c r="A18" s="101" t="s">
        <v>58</v>
      </c>
      <c r="C18" s="1" t="s">
        <v>30</v>
      </c>
      <c r="E18" s="1" t="s">
        <v>31</v>
      </c>
      <c r="G18" s="1" t="s">
        <v>59</v>
      </c>
      <c r="I18" s="1" t="s">
        <v>60</v>
      </c>
      <c r="K18" s="1" t="s">
        <v>34</v>
      </c>
      <c r="M18" s="763" t="s">
        <v>167</v>
      </c>
      <c r="O18" s="763" t="s">
        <v>167</v>
      </c>
      <c r="Q18" s="763" t="s">
        <v>167</v>
      </c>
      <c r="R18" s="1"/>
      <c r="S18" s="102">
        <v>13700</v>
      </c>
      <c r="T18" s="103">
        <v>14477688720</v>
      </c>
      <c r="V18" s="104">
        <v>13700</v>
      </c>
      <c r="W18" s="105">
        <v>14456711280</v>
      </c>
      <c r="Y18" s="763" t="s">
        <v>167</v>
      </c>
      <c r="AA18" s="763" t="s">
        <v>167</v>
      </c>
      <c r="AC18" s="763" t="s">
        <v>167</v>
      </c>
      <c r="AE18" s="763" t="s">
        <v>167</v>
      </c>
      <c r="AG18" s="764" t="s">
        <v>167</v>
      </c>
    </row>
    <row r="19" spans="1:33" ht="18.75" x14ac:dyDescent="0.25">
      <c r="A19" s="106" t="s">
        <v>61</v>
      </c>
      <c r="C19" s="1" t="s">
        <v>30</v>
      </c>
      <c r="E19" s="1" t="s">
        <v>31</v>
      </c>
      <c r="G19" s="1" t="s">
        <v>62</v>
      </c>
      <c r="I19" s="1" t="s">
        <v>63</v>
      </c>
      <c r="K19" s="1" t="s">
        <v>34</v>
      </c>
      <c r="M19" s="107">
        <v>5000</v>
      </c>
      <c r="O19" s="108">
        <v>5003625000</v>
      </c>
      <c r="Q19" s="109">
        <v>5190234350</v>
      </c>
      <c r="S19" s="110">
        <v>5000</v>
      </c>
      <c r="T19" s="111">
        <v>5197765650</v>
      </c>
      <c r="V19" s="112">
        <v>5000</v>
      </c>
      <c r="W19" s="113">
        <v>5190234350</v>
      </c>
      <c r="Y19" s="114">
        <v>5000</v>
      </c>
      <c r="AA19" s="115">
        <v>1038800</v>
      </c>
      <c r="AC19" s="116">
        <v>5100695325</v>
      </c>
      <c r="AE19" s="117">
        <v>5190234350</v>
      </c>
      <c r="AG19" s="770">
        <f>AE19*100/'0'!$AX$1</f>
        <v>7.659283730349134E-2</v>
      </c>
    </row>
    <row r="20" spans="1:33" ht="18.75" x14ac:dyDescent="0.25">
      <c r="A20" s="118" t="s">
        <v>64</v>
      </c>
      <c r="C20" s="1" t="s">
        <v>65</v>
      </c>
      <c r="E20" s="1" t="s">
        <v>40</v>
      </c>
      <c r="G20" s="1" t="s">
        <v>66</v>
      </c>
      <c r="I20" s="1" t="s">
        <v>67</v>
      </c>
      <c r="K20" s="1" t="s">
        <v>34</v>
      </c>
      <c r="M20" s="119">
        <v>72810</v>
      </c>
      <c r="O20" s="120">
        <v>72775707615</v>
      </c>
      <c r="Q20" s="121">
        <v>72757212750</v>
      </c>
      <c r="S20" s="763" t="s">
        <v>167</v>
      </c>
      <c r="T20" s="763" t="s">
        <v>167</v>
      </c>
      <c r="V20" s="763" t="s">
        <v>167</v>
      </c>
      <c r="W20" s="763" t="s">
        <v>167</v>
      </c>
      <c r="X20" s="1"/>
      <c r="Y20" s="122">
        <v>72810</v>
      </c>
      <c r="AA20" s="123">
        <v>1000000</v>
      </c>
      <c r="AC20" s="124">
        <v>72775707615</v>
      </c>
      <c r="AE20" s="125">
        <v>72757212750</v>
      </c>
      <c r="AG20" s="771">
        <f>AE20*100/'0'!$AX$1</f>
        <v>1.0736858844950337</v>
      </c>
    </row>
    <row r="21" spans="1:33" ht="18.75" x14ac:dyDescent="0.25">
      <c r="A21" s="126" t="s">
        <v>68</v>
      </c>
      <c r="C21" s="1" t="s">
        <v>65</v>
      </c>
      <c r="E21" s="1" t="s">
        <v>40</v>
      </c>
      <c r="G21" s="1" t="s">
        <v>69</v>
      </c>
      <c r="I21" s="1" t="s">
        <v>70</v>
      </c>
      <c r="K21" s="1" t="s">
        <v>34</v>
      </c>
      <c r="M21" s="127">
        <v>19000</v>
      </c>
      <c r="O21" s="128">
        <v>19009840035</v>
      </c>
      <c r="Q21" s="129">
        <v>18986225000</v>
      </c>
      <c r="S21" s="763" t="s">
        <v>167</v>
      </c>
      <c r="T21" s="763" t="s">
        <v>167</v>
      </c>
      <c r="V21" s="763" t="s">
        <v>167</v>
      </c>
      <c r="W21" s="763" t="s">
        <v>167</v>
      </c>
      <c r="X21" s="1"/>
      <c r="Y21" s="130">
        <v>19000</v>
      </c>
      <c r="AA21" s="131">
        <v>1000000</v>
      </c>
      <c r="AC21" s="132">
        <v>19009840035</v>
      </c>
      <c r="AE21" s="133">
        <v>18986225000</v>
      </c>
      <c r="AG21" s="772">
        <f>AE21*100/'0'!$AX$1</f>
        <v>0.28018173060576346</v>
      </c>
    </row>
    <row r="22" spans="1:33" ht="18.75" x14ac:dyDescent="0.25">
      <c r="A22" s="134" t="s">
        <v>71</v>
      </c>
      <c r="C22" s="1" t="s">
        <v>30</v>
      </c>
      <c r="E22" s="1" t="s">
        <v>31</v>
      </c>
      <c r="G22" s="1" t="s">
        <v>72</v>
      </c>
      <c r="I22" s="1" t="s">
        <v>73</v>
      </c>
      <c r="K22" s="1" t="s">
        <v>74</v>
      </c>
      <c r="M22" s="135">
        <v>9500</v>
      </c>
      <c r="O22" s="136">
        <v>9182802557</v>
      </c>
      <c r="Q22" s="137">
        <v>9027949987</v>
      </c>
      <c r="S22" s="138">
        <v>19500</v>
      </c>
      <c r="T22" s="139">
        <v>18948227512</v>
      </c>
      <c r="V22" s="140">
        <v>24500</v>
      </c>
      <c r="W22" s="141">
        <v>23917147488</v>
      </c>
      <c r="Y22" s="142">
        <v>4500</v>
      </c>
      <c r="AA22" s="143">
        <v>1000000</v>
      </c>
      <c r="AC22" s="144">
        <v>4365159838</v>
      </c>
      <c r="AE22" s="145">
        <v>4496737500</v>
      </c>
      <c r="AG22" s="773">
        <f>AE22*100/'0'!$AX$1</f>
        <v>6.635883093294398E-2</v>
      </c>
    </row>
    <row r="23" spans="1:33" ht="19.5" thickBot="1" x14ac:dyDescent="0.3">
      <c r="A23" s="759"/>
      <c r="M23" s="758"/>
      <c r="O23" s="146">
        <f>SUM(O10:$O$22)</f>
        <v>150406416440</v>
      </c>
      <c r="Q23" s="147">
        <f>SUM(Q10:$Q$22)</f>
        <v>151365680262</v>
      </c>
      <c r="S23" s="760"/>
      <c r="T23" s="148">
        <f>SUM(T10:$T$22)</f>
        <v>100891693484</v>
      </c>
      <c r="V23" s="761"/>
      <c r="W23" s="149">
        <f>SUM(W10:$W$22)</f>
        <v>102594165266</v>
      </c>
      <c r="Y23" s="762"/>
      <c r="AA23" s="811"/>
      <c r="AC23" s="150">
        <f>SUM(AC10:$AC$22)</f>
        <v>148827233262</v>
      </c>
      <c r="AE23" s="151">
        <f>SUM(AE10:$AE$22)</f>
        <v>150610728000</v>
      </c>
      <c r="AG23" s="765">
        <f>SUM(AG10:$AG$22)</f>
        <v>2.2225784440474037</v>
      </c>
    </row>
    <row r="24" spans="1:33" ht="19.5" thickTop="1" x14ac:dyDescent="0.25">
      <c r="A24" s="754"/>
      <c r="M24" s="753"/>
      <c r="O24" s="152"/>
      <c r="Q24" s="153"/>
      <c r="S24" s="755"/>
      <c r="T24" s="154"/>
      <c r="V24" s="756"/>
      <c r="W24" s="155"/>
      <c r="Y24" s="757"/>
      <c r="AA24" s="810"/>
      <c r="AC24" s="156"/>
      <c r="AE24" s="157"/>
      <c r="AG24" s="158"/>
    </row>
  </sheetData>
  <sheetProtection algorithmName="SHA-512" hashValue="smKAX+LSKs6Qd6y4z6SrWEnM/+PgsR2qa9vmoB1MqgK1GXJHoj8e1P8mGL63GekSorSX0X3LDy5veEkAGdHPrQ==" saltValue="1jrH45L3LmiuC0Zd101LqQ==" spinCount="100000" sheet="1" objects="1" scenarios="1"/>
  <mergeCells count="24">
    <mergeCell ref="A1:AG1"/>
    <mergeCell ref="A2:AG2"/>
    <mergeCell ref="A3:AG3"/>
    <mergeCell ref="A5:AG5"/>
    <mergeCell ref="C7:L7"/>
    <mergeCell ref="M7:Q7"/>
    <mergeCell ref="S7:W7"/>
    <mergeCell ref="Y7:AG7"/>
    <mergeCell ref="K8:K9"/>
    <mergeCell ref="M8:M9"/>
    <mergeCell ref="O8:O9"/>
    <mergeCell ref="Q8:Q9"/>
    <mergeCell ref="A8:A9"/>
    <mergeCell ref="C8:C9"/>
    <mergeCell ref="E8:E9"/>
    <mergeCell ref="G8:G9"/>
    <mergeCell ref="I8:I9"/>
    <mergeCell ref="AE8:AE9"/>
    <mergeCell ref="AG8:AG9"/>
    <mergeCell ref="S8:T8"/>
    <mergeCell ref="V8:W8"/>
    <mergeCell ref="Y8:Y9"/>
    <mergeCell ref="AA8:AA9"/>
    <mergeCell ref="AC8:AC9"/>
  </mergeCells>
  <pageMargins left="0.7" right="0.7" top="0.75" bottom="0.75" header="0.3" footer="0.3"/>
  <pageSetup paperSize="9" scale="3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S15"/>
  <sheetViews>
    <sheetView rightToLeft="1" view="pageBreakPreview" zoomScale="60" zoomScaleNormal="100" workbookViewId="0">
      <selection activeCell="E19" sqref="E19"/>
    </sheetView>
  </sheetViews>
  <sheetFormatPr defaultRowHeight="15" x14ac:dyDescent="0.25"/>
  <cols>
    <col min="1" max="1" width="28.28515625" bestFit="1" customWidth="1"/>
    <col min="2" max="2" width="1.42578125" customWidth="1"/>
    <col min="3" max="3" width="20.5703125" bestFit="1" customWidth="1"/>
    <col min="4" max="4" width="1.42578125" customWidth="1"/>
    <col min="5" max="5" width="10.140625" bestFit="1" customWidth="1"/>
    <col min="6" max="6" width="1.42578125" customWidth="1"/>
    <col min="7" max="7" width="14.85546875" bestFit="1" customWidth="1"/>
    <col min="8" max="8" width="1.42578125" customWidth="1"/>
    <col min="9" max="9" width="17.28515625" bestFit="1" customWidth="1"/>
    <col min="10" max="10" width="1.42578125" customWidth="1"/>
    <col min="11" max="11" width="20.140625" bestFit="1" customWidth="1"/>
    <col min="12" max="12" width="1.42578125" customWidth="1"/>
    <col min="13" max="13" width="21.5703125" bestFit="1" customWidth="1"/>
    <col min="14" max="14" width="1.42578125" customWidth="1"/>
    <col min="15" max="15" width="21.28515625" bestFit="1" customWidth="1"/>
    <col min="16" max="16" width="1.42578125" customWidth="1"/>
    <col min="17" max="17" width="20.140625" bestFit="1" customWidth="1"/>
    <col min="18" max="18" width="1.42578125" customWidth="1"/>
    <col min="19" max="19" width="16.85546875" bestFit="1" customWidth="1"/>
  </cols>
  <sheetData>
    <row r="1" spans="1:19" ht="20.100000000000001" customHeight="1" x14ac:dyDescent="0.25">
      <c r="A1" s="870" t="str">
        <f>'2'!A1:AG1</f>
        <v>صندوق سرمایه گذاری اختصاصی ‫بازارگردان صنعت مس</v>
      </c>
      <c r="B1" s="817"/>
      <c r="C1" s="817"/>
      <c r="D1" s="817"/>
      <c r="E1" s="817"/>
      <c r="F1" s="817"/>
      <c r="G1" s="817"/>
      <c r="H1" s="817"/>
      <c r="I1" s="817"/>
      <c r="J1" s="817"/>
      <c r="K1" s="817"/>
      <c r="L1" s="817"/>
      <c r="M1" s="817"/>
      <c r="N1" s="817"/>
      <c r="O1" s="817"/>
      <c r="P1" s="817"/>
      <c r="Q1" s="817"/>
      <c r="R1" s="817"/>
      <c r="S1" s="817"/>
    </row>
    <row r="2" spans="1:19" ht="20.100000000000001" customHeight="1" x14ac:dyDescent="0.25">
      <c r="A2" s="871" t="s">
        <v>0</v>
      </c>
      <c r="B2" s="817"/>
      <c r="C2" s="817"/>
      <c r="D2" s="817"/>
      <c r="E2" s="817"/>
      <c r="F2" s="817"/>
      <c r="G2" s="817"/>
      <c r="H2" s="817"/>
      <c r="I2" s="817"/>
      <c r="J2" s="817"/>
      <c r="K2" s="817"/>
      <c r="L2" s="817"/>
      <c r="M2" s="817"/>
      <c r="N2" s="817"/>
      <c r="O2" s="817"/>
      <c r="P2" s="817"/>
      <c r="Q2" s="817"/>
      <c r="R2" s="817"/>
      <c r="S2" s="817"/>
    </row>
    <row r="3" spans="1:19" ht="20.100000000000001" customHeight="1" x14ac:dyDescent="0.25">
      <c r="A3" s="872" t="s">
        <v>1</v>
      </c>
      <c r="B3" s="817"/>
      <c r="C3" s="817"/>
      <c r="D3" s="817"/>
      <c r="E3" s="817"/>
      <c r="F3" s="817"/>
      <c r="G3" s="817"/>
      <c r="H3" s="817"/>
      <c r="I3" s="817"/>
      <c r="J3" s="817"/>
      <c r="K3" s="817"/>
      <c r="L3" s="817"/>
      <c r="M3" s="817"/>
      <c r="N3" s="817"/>
      <c r="O3" s="817"/>
      <c r="P3" s="817"/>
      <c r="Q3" s="817"/>
      <c r="R3" s="817"/>
      <c r="S3" s="817"/>
    </row>
    <row r="5" spans="1:19" ht="21" x14ac:dyDescent="0.25">
      <c r="A5" s="873" t="s">
        <v>75</v>
      </c>
      <c r="B5" s="817"/>
      <c r="C5" s="817"/>
      <c r="D5" s="817"/>
      <c r="E5" s="817"/>
      <c r="F5" s="817"/>
      <c r="G5" s="817"/>
      <c r="H5" s="817"/>
      <c r="I5" s="817"/>
      <c r="J5" s="817"/>
      <c r="K5" s="817"/>
      <c r="L5" s="817"/>
      <c r="M5" s="817"/>
      <c r="N5" s="817"/>
      <c r="O5" s="817"/>
      <c r="P5" s="817"/>
      <c r="Q5" s="817"/>
      <c r="R5" s="817"/>
      <c r="S5" s="817"/>
    </row>
    <row r="7" spans="1:19" ht="21" x14ac:dyDescent="0.25">
      <c r="C7" s="874" t="s">
        <v>76</v>
      </c>
      <c r="D7" s="821"/>
      <c r="E7" s="821"/>
      <c r="F7" s="821"/>
      <c r="G7" s="821"/>
      <c r="H7" s="821"/>
      <c r="I7" s="821"/>
      <c r="K7" s="159" t="s">
        <v>4</v>
      </c>
      <c r="M7" s="875" t="s">
        <v>5</v>
      </c>
      <c r="N7" s="821"/>
      <c r="O7" s="821"/>
      <c r="Q7" s="876" t="s">
        <v>6</v>
      </c>
      <c r="R7" s="821"/>
      <c r="S7" s="821"/>
    </row>
    <row r="8" spans="1:19" ht="42" x14ac:dyDescent="0.25">
      <c r="A8" s="160" t="s">
        <v>77</v>
      </c>
      <c r="C8" s="161" t="s">
        <v>78</v>
      </c>
      <c r="E8" s="162" t="s">
        <v>79</v>
      </c>
      <c r="G8" s="163" t="s">
        <v>80</v>
      </c>
      <c r="I8" s="164" t="s">
        <v>81</v>
      </c>
      <c r="K8" s="165" t="s">
        <v>82</v>
      </c>
      <c r="M8" s="166" t="s">
        <v>83</v>
      </c>
      <c r="O8" s="167" t="s">
        <v>84</v>
      </c>
      <c r="Q8" s="168" t="s">
        <v>82</v>
      </c>
      <c r="S8" s="169" t="s">
        <v>14</v>
      </c>
    </row>
    <row r="9" spans="1:19" ht="18.75" x14ac:dyDescent="0.25">
      <c r="A9" s="170" t="s">
        <v>85</v>
      </c>
      <c r="C9" s="1" t="s">
        <v>86</v>
      </c>
      <c r="E9" s="171" t="s">
        <v>87</v>
      </c>
      <c r="G9" s="1" t="s">
        <v>88</v>
      </c>
      <c r="I9" s="1">
        <v>10</v>
      </c>
      <c r="K9" s="172">
        <v>86501300845</v>
      </c>
      <c r="M9" s="173">
        <v>430789195639</v>
      </c>
      <c r="O9" s="174">
        <v>498568172435</v>
      </c>
      <c r="Q9" s="175">
        <v>18722324049</v>
      </c>
      <c r="S9" s="776">
        <f>Q9*100/'0'!$AX$1</f>
        <v>0.27628731635755527</v>
      </c>
    </row>
    <row r="10" spans="1:19" ht="18.75" x14ac:dyDescent="0.25">
      <c r="A10" s="176" t="s">
        <v>90</v>
      </c>
      <c r="C10" s="1" t="s">
        <v>91</v>
      </c>
      <c r="E10" s="177" t="s">
        <v>87</v>
      </c>
      <c r="G10" s="1" t="s">
        <v>92</v>
      </c>
      <c r="I10" s="1">
        <v>10</v>
      </c>
      <c r="K10" s="178">
        <v>152250</v>
      </c>
      <c r="M10" s="741" t="s">
        <v>167</v>
      </c>
      <c r="N10" s="741"/>
      <c r="O10" s="741" t="s">
        <v>167</v>
      </c>
      <c r="P10" s="1"/>
      <c r="Q10" s="179">
        <v>152250</v>
      </c>
      <c r="S10" s="776">
        <f>Q10*100/'0'!$AX$1</f>
        <v>2.2467693543465058E-6</v>
      </c>
    </row>
    <row r="11" spans="1:19" ht="18.75" x14ac:dyDescent="0.25">
      <c r="A11" s="180" t="s">
        <v>93</v>
      </c>
      <c r="C11" s="1" t="s">
        <v>94</v>
      </c>
      <c r="E11" s="181" t="s">
        <v>95</v>
      </c>
      <c r="G11" s="1" t="s">
        <v>96</v>
      </c>
      <c r="I11" s="1" t="s">
        <v>89</v>
      </c>
      <c r="K11" s="182">
        <v>30000000</v>
      </c>
      <c r="M11" s="741" t="s">
        <v>167</v>
      </c>
      <c r="N11" s="763"/>
      <c r="O11" s="183">
        <v>2380000</v>
      </c>
      <c r="P11" s="763"/>
      <c r="Q11" s="184">
        <v>27620000</v>
      </c>
      <c r="S11" s="776">
        <f>Q11*100/'0'!$AX$1</f>
        <v>4.0759126152414116E-4</v>
      </c>
    </row>
    <row r="12" spans="1:19" ht="18.75" x14ac:dyDescent="0.25">
      <c r="A12" s="185" t="s">
        <v>93</v>
      </c>
      <c r="C12" s="1" t="s">
        <v>97</v>
      </c>
      <c r="E12" s="186" t="s">
        <v>87</v>
      </c>
      <c r="G12" s="1" t="s">
        <v>98</v>
      </c>
      <c r="I12" s="1">
        <v>10</v>
      </c>
      <c r="K12" s="187">
        <v>4204650821</v>
      </c>
      <c r="M12" s="188">
        <v>1323174785</v>
      </c>
      <c r="N12" s="763"/>
      <c r="O12" s="189">
        <v>5523150821</v>
      </c>
      <c r="P12" s="763"/>
      <c r="Q12" s="190">
        <v>4674785</v>
      </c>
      <c r="S12" s="776">
        <f>Q12*100/'0'!$AX$1</f>
        <v>6.898629672353846E-5</v>
      </c>
    </row>
    <row r="13" spans="1:19" ht="18.75" x14ac:dyDescent="0.25">
      <c r="A13" s="191" t="s">
        <v>99</v>
      </c>
      <c r="C13" s="1" t="s">
        <v>100</v>
      </c>
      <c r="E13" s="192" t="s">
        <v>87</v>
      </c>
      <c r="G13" s="1" t="s">
        <v>101</v>
      </c>
      <c r="I13" s="1">
        <v>10</v>
      </c>
      <c r="K13" s="193">
        <v>3170621</v>
      </c>
      <c r="M13" s="741" t="s">
        <v>167</v>
      </c>
      <c r="N13" s="763"/>
      <c r="O13" s="194">
        <v>3170621</v>
      </c>
      <c r="P13" s="763"/>
      <c r="Q13" s="741" t="s">
        <v>167</v>
      </c>
      <c r="S13" s="777" t="s">
        <v>167</v>
      </c>
    </row>
    <row r="14" spans="1:19" ht="19.5" thickBot="1" x14ac:dyDescent="0.3">
      <c r="A14" s="774"/>
      <c r="K14" s="195">
        <f>SUM(K9:$K$13)</f>
        <v>90739274537</v>
      </c>
      <c r="M14" s="196">
        <f>SUM(M9:$M$13)</f>
        <v>432112370424</v>
      </c>
      <c r="O14" s="197">
        <f>SUM(O9:$O$13)</f>
        <v>504096873877</v>
      </c>
      <c r="Q14" s="198">
        <f>SUM(Q9:$Q$13)</f>
        <v>18754771084</v>
      </c>
      <c r="S14" s="775">
        <f>SUM(S9:$S$13)</f>
        <v>0.27676614068515726</v>
      </c>
    </row>
    <row r="15" spans="1:19" ht="18.75" x14ac:dyDescent="0.25">
      <c r="K15" s="199"/>
      <c r="M15" s="200"/>
      <c r="O15" s="201"/>
      <c r="Q15" s="202"/>
      <c r="S15" s="203"/>
    </row>
  </sheetData>
  <sheetProtection algorithmName="SHA-512" hashValue="gyrIJ7xzZxNHsaqoT4mg/0AI1N1vhBOlL1xY7aH7D5kQDlYcA3MOQCew4uzfRPY3AveYjiSzzqkfaf7NFB/Ugw==" saltValue="lsXyEG2UgrjQ+5AfmtQnqw==" spinCount="100000" sheet="1" objects="1" scenarios="1"/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scale="6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12"/>
  <sheetViews>
    <sheetView rightToLeft="1" view="pageBreakPreview" zoomScale="60" zoomScaleNormal="100" workbookViewId="0">
      <selection sqref="A1:XFD1048576"/>
    </sheetView>
  </sheetViews>
  <sheetFormatPr defaultRowHeight="15" x14ac:dyDescent="0.25"/>
  <cols>
    <col min="1" max="1" width="53.7109375" bestFit="1" customWidth="1"/>
    <col min="2" max="2" width="1.42578125" customWidth="1"/>
    <col min="3" max="3" width="8.7109375" bestFit="1" customWidth="1"/>
    <col min="4" max="4" width="1.42578125" customWidth="1"/>
    <col min="5" max="5" width="23.28515625" bestFit="1" customWidth="1"/>
    <col min="6" max="6" width="1.42578125" customWidth="1"/>
    <col min="7" max="7" width="16.140625" bestFit="1" customWidth="1"/>
    <col min="8" max="8" width="1.42578125" customWidth="1"/>
    <col min="9" max="9" width="16.5703125" bestFit="1" customWidth="1"/>
  </cols>
  <sheetData>
    <row r="1" spans="1:9" ht="20.100000000000001" customHeight="1" x14ac:dyDescent="0.25">
      <c r="A1" s="877" t="str">
        <f>'3'!A1:S1</f>
        <v>صندوق سرمایه گذاری اختصاصی ‫بازارگردان صنعت مس</v>
      </c>
      <c r="B1" s="817"/>
      <c r="C1" s="817"/>
      <c r="D1" s="817"/>
      <c r="E1" s="817"/>
      <c r="F1" s="817"/>
      <c r="G1" s="817"/>
      <c r="H1" s="817"/>
      <c r="I1" s="817"/>
    </row>
    <row r="2" spans="1:9" ht="20.100000000000001" customHeight="1" x14ac:dyDescent="0.25">
      <c r="A2" s="878" t="s">
        <v>102</v>
      </c>
      <c r="B2" s="817"/>
      <c r="C2" s="817"/>
      <c r="D2" s="817"/>
      <c r="E2" s="817"/>
      <c r="F2" s="817"/>
      <c r="G2" s="817"/>
      <c r="H2" s="817"/>
      <c r="I2" s="817"/>
    </row>
    <row r="3" spans="1:9" ht="20.100000000000001" customHeight="1" x14ac:dyDescent="0.25">
      <c r="A3" s="879" t="s">
        <v>1</v>
      </c>
      <c r="B3" s="817"/>
      <c r="C3" s="817"/>
      <c r="D3" s="817"/>
      <c r="E3" s="817"/>
      <c r="F3" s="817"/>
      <c r="G3" s="817"/>
      <c r="H3" s="817"/>
      <c r="I3" s="817"/>
    </row>
    <row r="5" spans="1:9" ht="21" x14ac:dyDescent="0.25">
      <c r="A5" s="880" t="s">
        <v>103</v>
      </c>
      <c r="B5" s="817"/>
      <c r="C5" s="817"/>
      <c r="D5" s="817"/>
      <c r="E5" s="817"/>
      <c r="F5" s="817"/>
      <c r="G5" s="817"/>
      <c r="H5" s="817"/>
      <c r="I5" s="817"/>
    </row>
    <row r="7" spans="1:9" ht="42" x14ac:dyDescent="0.25">
      <c r="A7" s="204" t="s">
        <v>104</v>
      </c>
      <c r="C7" s="205" t="s">
        <v>105</v>
      </c>
      <c r="E7" s="206" t="s">
        <v>82</v>
      </c>
      <c r="G7" s="207" t="s">
        <v>106</v>
      </c>
      <c r="I7" s="208" t="s">
        <v>107</v>
      </c>
    </row>
    <row r="8" spans="1:9" ht="21" x14ac:dyDescent="0.25">
      <c r="A8" s="209" t="s">
        <v>108</v>
      </c>
      <c r="C8" s="1" t="s">
        <v>109</v>
      </c>
      <c r="E8" s="210">
        <v>1226434353941</v>
      </c>
      <c r="G8" s="778">
        <f>E8*100/1259849308217</f>
        <v>97.347702295976134</v>
      </c>
      <c r="I8" s="780">
        <f>E8*100/'0'!$AX$1</f>
        <v>18.098621488028865</v>
      </c>
    </row>
    <row r="9" spans="1:9" ht="21" x14ac:dyDescent="0.25">
      <c r="A9" s="211" t="s">
        <v>110</v>
      </c>
      <c r="C9" s="1" t="s">
        <v>111</v>
      </c>
      <c r="E9" s="212">
        <v>29991692569</v>
      </c>
      <c r="G9" s="778">
        <f t="shared" ref="G9:G10" si="0">E9*100/1259849308217</f>
        <v>2.3805777701656798</v>
      </c>
      <c r="I9" s="780">
        <f>E9*100/'0'!$AX$1</f>
        <v>0.44259057963225634</v>
      </c>
    </row>
    <row r="10" spans="1:9" ht="21" x14ac:dyDescent="0.25">
      <c r="A10" s="213" t="s">
        <v>112</v>
      </c>
      <c r="C10" s="1" t="s">
        <v>113</v>
      </c>
      <c r="E10" s="214">
        <v>3423261707</v>
      </c>
      <c r="G10" s="778">
        <f t="shared" si="0"/>
        <v>0.27171993385818233</v>
      </c>
      <c r="I10" s="780">
        <f>E10*100/'0'!$AX$1</f>
        <v>5.051743510801647E-2</v>
      </c>
    </row>
    <row r="11" spans="1:9" ht="21" x14ac:dyDescent="0.25">
      <c r="A11" s="782"/>
      <c r="E11" s="215">
        <f>SUM(E8:$E$10)</f>
        <v>1259849308217</v>
      </c>
      <c r="G11" s="779">
        <f>SUM(G8:$G$10)</f>
        <v>100</v>
      </c>
      <c r="I11" s="781">
        <f>SUM(I8:$I$10)</f>
        <v>18.591729502769137</v>
      </c>
    </row>
    <row r="12" spans="1:9" ht="18.75" x14ac:dyDescent="0.25">
      <c r="E12" s="216"/>
      <c r="G12" s="217"/>
      <c r="I12" s="218"/>
    </row>
  </sheetData>
  <sheetProtection algorithmName="SHA-512" hashValue="1m6RG8WIXsk4yDo45AgvwgCTKLFZhoevYUl3vYYBTha6CmNZsg9ca8uZjP+SRPcByEDmjk8o1dnQXY2Gayupag==" saltValue="bkisEYukbaW7HIiMC64nGw==" spinCount="100000" sheet="1" objects="1" scenarios="1"/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11"/>
  <sheetViews>
    <sheetView rightToLeft="1" view="pageBreakPreview" zoomScale="60" zoomScaleNormal="100" workbookViewId="0">
      <selection activeCell="I47" sqref="I47"/>
    </sheetView>
  </sheetViews>
  <sheetFormatPr defaultRowHeight="15" x14ac:dyDescent="0.25"/>
  <cols>
    <col min="1" max="1" width="17" customWidth="1"/>
    <col min="2" max="2" width="1.42578125" customWidth="1"/>
    <col min="3" max="3" width="17.5703125" customWidth="1"/>
    <col min="4" max="4" width="1.42578125" customWidth="1"/>
    <col min="5" max="5" width="18" bestFit="1" customWidth="1"/>
    <col min="6" max="6" width="1.42578125" customWidth="1"/>
    <col min="7" max="7" width="11.42578125" customWidth="1"/>
    <col min="8" max="8" width="1.42578125" customWidth="1"/>
    <col min="9" max="9" width="18.42578125" customWidth="1"/>
    <col min="10" max="10" width="1.42578125" customWidth="1"/>
    <col min="11" max="11" width="14.140625" customWidth="1"/>
    <col min="12" max="12" width="1.42578125" customWidth="1"/>
    <col min="13" max="13" width="18.42578125" customWidth="1"/>
    <col min="14" max="14" width="1.42578125" customWidth="1"/>
    <col min="15" max="15" width="27" bestFit="1" customWidth="1"/>
    <col min="16" max="16" width="1.42578125" customWidth="1"/>
    <col min="17" max="17" width="14.140625" customWidth="1"/>
    <col min="18" max="18" width="1.42578125" customWidth="1"/>
    <col min="19" max="19" width="29.42578125" bestFit="1" customWidth="1"/>
  </cols>
  <sheetData>
    <row r="1" spans="1:19" ht="20.100000000000001" customHeight="1" x14ac:dyDescent="0.25">
      <c r="A1" s="881" t="str">
        <f>'4'!A1:I1</f>
        <v>صندوق سرمایه گذاری اختصاصی ‫بازارگردان صنعت مس</v>
      </c>
      <c r="B1" s="817"/>
      <c r="C1" s="817"/>
      <c r="D1" s="817"/>
      <c r="E1" s="817"/>
      <c r="F1" s="817"/>
      <c r="G1" s="817"/>
      <c r="H1" s="817"/>
      <c r="I1" s="817"/>
      <c r="J1" s="817"/>
      <c r="K1" s="817"/>
      <c r="L1" s="817"/>
      <c r="M1" s="817"/>
      <c r="N1" s="817"/>
      <c r="O1" s="817"/>
      <c r="P1" s="817"/>
      <c r="Q1" s="817"/>
      <c r="R1" s="817"/>
      <c r="S1" s="817"/>
    </row>
    <row r="2" spans="1:19" ht="20.100000000000001" customHeight="1" x14ac:dyDescent="0.25">
      <c r="A2" s="882" t="s">
        <v>102</v>
      </c>
      <c r="B2" s="817"/>
      <c r="C2" s="817"/>
      <c r="D2" s="817"/>
      <c r="E2" s="817"/>
      <c r="F2" s="817"/>
      <c r="G2" s="817"/>
      <c r="H2" s="817"/>
      <c r="I2" s="817"/>
      <c r="J2" s="817"/>
      <c r="K2" s="817"/>
      <c r="L2" s="817"/>
      <c r="M2" s="817"/>
      <c r="N2" s="817"/>
      <c r="O2" s="817"/>
      <c r="P2" s="817"/>
      <c r="Q2" s="817"/>
      <c r="R2" s="817"/>
      <c r="S2" s="817"/>
    </row>
    <row r="3" spans="1:19" ht="20.100000000000001" customHeight="1" x14ac:dyDescent="0.25">
      <c r="A3" s="883" t="s">
        <v>1</v>
      </c>
      <c r="B3" s="817"/>
      <c r="C3" s="817"/>
      <c r="D3" s="817"/>
      <c r="E3" s="817"/>
      <c r="F3" s="817"/>
      <c r="G3" s="817"/>
      <c r="H3" s="817"/>
      <c r="I3" s="817"/>
      <c r="J3" s="817"/>
      <c r="K3" s="817"/>
      <c r="L3" s="817"/>
      <c r="M3" s="817"/>
      <c r="N3" s="817"/>
      <c r="O3" s="817"/>
      <c r="P3" s="817"/>
      <c r="Q3" s="817"/>
      <c r="R3" s="817"/>
      <c r="S3" s="817"/>
    </row>
    <row r="5" spans="1:19" ht="21" x14ac:dyDescent="0.25">
      <c r="A5" s="884" t="s">
        <v>114</v>
      </c>
      <c r="B5" s="817"/>
      <c r="C5" s="817"/>
      <c r="D5" s="817"/>
      <c r="E5" s="817"/>
      <c r="F5" s="817"/>
      <c r="G5" s="817"/>
      <c r="H5" s="817"/>
      <c r="I5" s="817"/>
      <c r="J5" s="817"/>
      <c r="K5" s="817"/>
      <c r="L5" s="817"/>
      <c r="M5" s="817"/>
      <c r="N5" s="817"/>
      <c r="O5" s="817"/>
      <c r="P5" s="817"/>
      <c r="Q5" s="817"/>
      <c r="R5" s="817"/>
      <c r="S5" s="817"/>
    </row>
    <row r="7" spans="1:19" ht="21" x14ac:dyDescent="0.25">
      <c r="C7" s="885" t="s">
        <v>115</v>
      </c>
      <c r="D7" s="821"/>
      <c r="E7" s="821"/>
      <c r="F7" s="821"/>
      <c r="G7" s="821"/>
      <c r="I7" s="886" t="s">
        <v>116</v>
      </c>
      <c r="J7" s="821"/>
      <c r="K7" s="821"/>
      <c r="L7" s="821"/>
      <c r="M7" s="821"/>
      <c r="O7" s="887" t="s">
        <v>6</v>
      </c>
      <c r="P7" s="821"/>
      <c r="Q7" s="821"/>
      <c r="R7" s="821"/>
      <c r="S7" s="821"/>
    </row>
    <row r="8" spans="1:19" ht="42" x14ac:dyDescent="0.25">
      <c r="A8" s="219" t="s">
        <v>19</v>
      </c>
      <c r="C8" s="220" t="s">
        <v>117</v>
      </c>
      <c r="E8" s="221" t="s">
        <v>118</v>
      </c>
      <c r="G8" s="222" t="s">
        <v>119</v>
      </c>
      <c r="I8" s="223" t="s">
        <v>120</v>
      </c>
      <c r="K8" s="224" t="s">
        <v>121</v>
      </c>
      <c r="M8" s="225" t="s">
        <v>122</v>
      </c>
      <c r="O8" s="226" t="s">
        <v>120</v>
      </c>
      <c r="Q8" s="227" t="s">
        <v>121</v>
      </c>
      <c r="S8" s="228" t="s">
        <v>122</v>
      </c>
    </row>
    <row r="9" spans="1:19" ht="18.75" x14ac:dyDescent="0.25">
      <c r="A9" s="229" t="s">
        <v>17</v>
      </c>
      <c r="C9" s="1" t="s">
        <v>123</v>
      </c>
      <c r="E9" s="230">
        <v>1987935964</v>
      </c>
      <c r="G9" s="231">
        <v>700</v>
      </c>
      <c r="I9" s="784" t="s">
        <v>167</v>
      </c>
      <c r="K9" s="784" t="s">
        <v>167</v>
      </c>
      <c r="M9" s="784" t="s">
        <v>167</v>
      </c>
      <c r="N9" s="1"/>
      <c r="O9" s="232">
        <v>1391555174800</v>
      </c>
      <c r="Q9" s="741" t="s">
        <v>167</v>
      </c>
      <c r="S9" s="233">
        <v>1391555174800</v>
      </c>
    </row>
    <row r="10" spans="1:19" ht="18.75" x14ac:dyDescent="0.25">
      <c r="A10" s="783"/>
      <c r="I10" s="784" t="s">
        <v>167</v>
      </c>
      <c r="K10" s="784" t="s">
        <v>167</v>
      </c>
      <c r="M10" s="784" t="s">
        <v>167</v>
      </c>
      <c r="O10" s="234">
        <f>SUM(O9:$O$9)</f>
        <v>1391555174800</v>
      </c>
      <c r="Q10" s="784" t="s">
        <v>167</v>
      </c>
      <c r="S10" s="235">
        <f>SUM(S9:$S$9)</f>
        <v>1391555174800</v>
      </c>
    </row>
    <row r="11" spans="1:19" ht="18.75" x14ac:dyDescent="0.25">
      <c r="I11" s="236"/>
      <c r="K11" s="237"/>
      <c r="M11" s="238"/>
      <c r="O11" s="239"/>
      <c r="Q11" s="240"/>
      <c r="S11" s="241"/>
    </row>
  </sheetData>
  <sheetProtection algorithmName="SHA-512" hashValue="ceKXHkioovpmCabYhoc1cDjzmbKC/1+5KdJRhC72uxbwKx5qtitMiGHkt2xUgfBmThBlUgXiMmFAUcrZxgBG9A==" saltValue="6z+9LIIZ24ICoNxoT21qIQ==" spinCount="100000" sheet="1" objects="1" scenarios="1"/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scale="6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S27"/>
  <sheetViews>
    <sheetView rightToLeft="1" view="pageBreakPreview" zoomScale="60" zoomScaleNormal="100" workbookViewId="0">
      <selection activeCell="E48" sqref="E48"/>
    </sheetView>
  </sheetViews>
  <sheetFormatPr defaultRowHeight="15" x14ac:dyDescent="0.25"/>
  <cols>
    <col min="1" max="1" width="43.140625" customWidth="1"/>
    <col min="2" max="2" width="1.42578125" customWidth="1"/>
    <col min="3" max="3" width="16.5703125" bestFit="1" customWidth="1"/>
    <col min="4" max="4" width="1.42578125" customWidth="1"/>
    <col min="5" max="5" width="26.5703125" customWidth="1"/>
    <col min="6" max="6" width="1.42578125" customWidth="1"/>
    <col min="7" max="7" width="26.7109375" customWidth="1"/>
    <col min="8" max="8" width="1.42578125" customWidth="1"/>
    <col min="9" max="9" width="22.7109375" customWidth="1"/>
    <col min="10" max="10" width="1.42578125" customWidth="1"/>
    <col min="11" max="11" width="19.42578125" customWidth="1"/>
    <col min="12" max="12" width="1.42578125" customWidth="1"/>
    <col min="13" max="13" width="22.42578125" customWidth="1"/>
    <col min="14" max="14" width="1.42578125" customWidth="1"/>
    <col min="15" max="15" width="21.7109375" customWidth="1"/>
    <col min="16" max="16" width="1.42578125" customWidth="1"/>
    <col min="17" max="17" width="14.140625" customWidth="1"/>
    <col min="18" max="18" width="1.42578125" customWidth="1"/>
    <col min="19" max="19" width="19.85546875" bestFit="1" customWidth="1"/>
  </cols>
  <sheetData>
    <row r="1" spans="1:19" ht="20.100000000000001" customHeight="1" x14ac:dyDescent="0.25">
      <c r="A1" s="888" t="str">
        <f>'5'!A1:S1</f>
        <v>صندوق سرمایه گذاری اختصاصی ‫بازارگردان صنعت مس</v>
      </c>
      <c r="B1" s="817"/>
      <c r="C1" s="817"/>
      <c r="D1" s="817"/>
      <c r="E1" s="817"/>
      <c r="F1" s="817"/>
      <c r="G1" s="817"/>
      <c r="H1" s="817"/>
      <c r="I1" s="817"/>
      <c r="J1" s="817"/>
      <c r="K1" s="817"/>
      <c r="L1" s="817"/>
      <c r="M1" s="817"/>
      <c r="N1" s="817"/>
      <c r="O1" s="817"/>
      <c r="P1" s="817"/>
      <c r="Q1" s="817"/>
      <c r="R1" s="817"/>
      <c r="S1" s="817"/>
    </row>
    <row r="2" spans="1:19" ht="20.100000000000001" customHeight="1" x14ac:dyDescent="0.25">
      <c r="A2" s="889" t="s">
        <v>102</v>
      </c>
      <c r="B2" s="817"/>
      <c r="C2" s="817"/>
      <c r="D2" s="817"/>
      <c r="E2" s="817"/>
      <c r="F2" s="817"/>
      <c r="G2" s="817"/>
      <c r="H2" s="817"/>
      <c r="I2" s="817"/>
      <c r="J2" s="817"/>
      <c r="K2" s="817"/>
      <c r="L2" s="817"/>
      <c r="M2" s="817"/>
      <c r="N2" s="817"/>
      <c r="O2" s="817"/>
      <c r="P2" s="817"/>
      <c r="Q2" s="817"/>
      <c r="R2" s="817"/>
      <c r="S2" s="817"/>
    </row>
    <row r="3" spans="1:19" ht="20.100000000000001" customHeight="1" x14ac:dyDescent="0.25">
      <c r="A3" s="890" t="s">
        <v>1</v>
      </c>
      <c r="B3" s="817"/>
      <c r="C3" s="817"/>
      <c r="D3" s="817"/>
      <c r="E3" s="817"/>
      <c r="F3" s="817"/>
      <c r="G3" s="817"/>
      <c r="H3" s="817"/>
      <c r="I3" s="817"/>
      <c r="J3" s="817"/>
      <c r="K3" s="817"/>
      <c r="L3" s="817"/>
      <c r="M3" s="817"/>
      <c r="N3" s="817"/>
      <c r="O3" s="817"/>
      <c r="P3" s="817"/>
      <c r="Q3" s="817"/>
      <c r="R3" s="817"/>
      <c r="S3" s="817"/>
    </row>
    <row r="5" spans="1:19" ht="21" x14ac:dyDescent="0.25">
      <c r="A5" s="891" t="s">
        <v>124</v>
      </c>
      <c r="B5" s="817"/>
      <c r="C5" s="817"/>
      <c r="D5" s="817"/>
      <c r="E5" s="817"/>
      <c r="F5" s="817"/>
      <c r="G5" s="817"/>
      <c r="H5" s="817"/>
      <c r="I5" s="817"/>
      <c r="J5" s="817"/>
      <c r="K5" s="817"/>
      <c r="L5" s="817"/>
      <c r="M5" s="817"/>
      <c r="N5" s="817"/>
      <c r="O5" s="817"/>
      <c r="P5" s="817"/>
      <c r="Q5" s="817"/>
      <c r="R5" s="817"/>
      <c r="S5" s="817"/>
    </row>
    <row r="7" spans="1:19" ht="21" x14ac:dyDescent="0.25">
      <c r="I7" s="892" t="s">
        <v>116</v>
      </c>
      <c r="J7" s="821"/>
      <c r="K7" s="821"/>
      <c r="L7" s="821"/>
      <c r="M7" s="821"/>
      <c r="O7" s="893" t="s">
        <v>6</v>
      </c>
      <c r="P7" s="821"/>
      <c r="Q7" s="821"/>
      <c r="R7" s="821"/>
      <c r="S7" s="821"/>
    </row>
    <row r="8" spans="1:19" ht="21" x14ac:dyDescent="0.25">
      <c r="A8" s="242" t="s">
        <v>104</v>
      </c>
      <c r="C8" s="243" t="s">
        <v>125</v>
      </c>
      <c r="E8" s="244" t="s">
        <v>26</v>
      </c>
      <c r="G8" s="245" t="s">
        <v>81</v>
      </c>
      <c r="I8" s="246" t="s">
        <v>126</v>
      </c>
      <c r="K8" s="247" t="s">
        <v>121</v>
      </c>
      <c r="M8" s="248" t="s">
        <v>127</v>
      </c>
      <c r="O8" s="249" t="s">
        <v>126</v>
      </c>
      <c r="Q8" s="250" t="s">
        <v>121</v>
      </c>
      <c r="S8" s="251" t="s">
        <v>127</v>
      </c>
    </row>
    <row r="9" spans="1:19" ht="18.75" x14ac:dyDescent="0.25">
      <c r="A9" s="252" t="s">
        <v>29</v>
      </c>
      <c r="C9" s="1" t="s">
        <v>128</v>
      </c>
      <c r="E9" s="1" t="s">
        <v>33</v>
      </c>
      <c r="G9" s="1" t="s">
        <v>34</v>
      </c>
      <c r="I9" s="253">
        <v>11007479</v>
      </c>
      <c r="K9" s="1" t="s">
        <v>134</v>
      </c>
      <c r="M9" s="254">
        <v>11007479</v>
      </c>
      <c r="O9" s="255">
        <v>11007479</v>
      </c>
      <c r="Q9" s="1" t="s">
        <v>134</v>
      </c>
      <c r="S9" s="256">
        <v>11007479</v>
      </c>
    </row>
    <row r="10" spans="1:19" ht="18.75" x14ac:dyDescent="0.25">
      <c r="A10" s="257" t="s">
        <v>35</v>
      </c>
      <c r="C10" s="1" t="s">
        <v>129</v>
      </c>
      <c r="E10" s="1" t="s">
        <v>37</v>
      </c>
      <c r="G10" s="1" t="s">
        <v>38</v>
      </c>
      <c r="I10" s="258">
        <v>2086142</v>
      </c>
      <c r="K10" s="1" t="s">
        <v>134</v>
      </c>
      <c r="M10" s="259">
        <v>2086142</v>
      </c>
      <c r="O10" s="260">
        <v>2086142</v>
      </c>
      <c r="Q10" s="1" t="s">
        <v>134</v>
      </c>
      <c r="S10" s="261">
        <v>2086142</v>
      </c>
    </row>
    <row r="11" spans="1:19" ht="18.75" x14ac:dyDescent="0.25">
      <c r="A11" s="262" t="s">
        <v>39</v>
      </c>
      <c r="C11" s="1" t="s">
        <v>130</v>
      </c>
      <c r="E11" s="1" t="s">
        <v>42</v>
      </c>
      <c r="G11" s="1" t="s">
        <v>34</v>
      </c>
      <c r="I11" s="263">
        <v>8040598</v>
      </c>
      <c r="K11" s="1" t="s">
        <v>134</v>
      </c>
      <c r="M11" s="264">
        <v>8040598</v>
      </c>
      <c r="O11" s="265">
        <v>8040598</v>
      </c>
      <c r="Q11" s="1" t="s">
        <v>134</v>
      </c>
      <c r="S11" s="266">
        <v>8040598</v>
      </c>
    </row>
    <row r="12" spans="1:19" ht="18.75" x14ac:dyDescent="0.25">
      <c r="A12" s="267" t="s">
        <v>43</v>
      </c>
      <c r="C12" s="1" t="s">
        <v>131</v>
      </c>
      <c r="E12" s="1" t="s">
        <v>45</v>
      </c>
      <c r="G12" s="1" t="s">
        <v>38</v>
      </c>
      <c r="I12" s="268">
        <v>336493726</v>
      </c>
      <c r="K12" s="1" t="s">
        <v>134</v>
      </c>
      <c r="M12" s="269">
        <v>336493726</v>
      </c>
      <c r="O12" s="270">
        <v>3363884085</v>
      </c>
      <c r="Q12" s="1" t="s">
        <v>134</v>
      </c>
      <c r="S12" s="271">
        <v>3363884085</v>
      </c>
    </row>
    <row r="13" spans="1:19" ht="18.75" x14ac:dyDescent="0.25">
      <c r="A13" s="272" t="s">
        <v>46</v>
      </c>
      <c r="C13" s="1" t="s">
        <v>130</v>
      </c>
      <c r="E13" s="1" t="s">
        <v>48</v>
      </c>
      <c r="G13" s="1" t="s">
        <v>34</v>
      </c>
      <c r="I13" s="273">
        <v>4256787</v>
      </c>
      <c r="K13" s="1" t="s">
        <v>134</v>
      </c>
      <c r="M13" s="274">
        <v>4256787</v>
      </c>
      <c r="O13" s="275">
        <v>4256787</v>
      </c>
      <c r="Q13" s="1" t="s">
        <v>134</v>
      </c>
      <c r="S13" s="276">
        <v>4256787</v>
      </c>
    </row>
    <row r="14" spans="1:19" ht="18.75" x14ac:dyDescent="0.25">
      <c r="A14" s="277" t="s">
        <v>49</v>
      </c>
      <c r="C14" s="1" t="s">
        <v>51</v>
      </c>
      <c r="E14" s="1" t="s">
        <v>51</v>
      </c>
      <c r="G14" s="1" t="s">
        <v>38</v>
      </c>
      <c r="I14" s="278">
        <v>27119963</v>
      </c>
      <c r="K14" s="1" t="s">
        <v>134</v>
      </c>
      <c r="M14" s="279">
        <v>27119963</v>
      </c>
      <c r="O14" s="280">
        <v>281162149</v>
      </c>
      <c r="Q14" s="1" t="s">
        <v>134</v>
      </c>
      <c r="S14" s="281">
        <v>281162149</v>
      </c>
    </row>
    <row r="15" spans="1:19" ht="18.75" x14ac:dyDescent="0.25">
      <c r="A15" s="282" t="s">
        <v>132</v>
      </c>
      <c r="C15" s="1" t="s">
        <v>133</v>
      </c>
      <c r="E15" s="1" t="s">
        <v>134</v>
      </c>
      <c r="G15" s="1">
        <v>10</v>
      </c>
      <c r="I15" s="283">
        <v>144079115</v>
      </c>
      <c r="K15" s="1" t="s">
        <v>134</v>
      </c>
      <c r="M15" s="284">
        <v>144079115</v>
      </c>
      <c r="O15" s="285">
        <v>3294590591</v>
      </c>
      <c r="Q15" s="1" t="s">
        <v>134</v>
      </c>
      <c r="S15" s="286">
        <v>3294590591</v>
      </c>
    </row>
    <row r="16" spans="1:19" ht="18.75" x14ac:dyDescent="0.25">
      <c r="A16" s="287" t="s">
        <v>135</v>
      </c>
      <c r="C16" s="1" t="s">
        <v>133</v>
      </c>
      <c r="E16" s="1" t="s">
        <v>134</v>
      </c>
      <c r="G16" s="1">
        <v>10</v>
      </c>
      <c r="I16" s="288">
        <v>6164</v>
      </c>
      <c r="K16" s="1" t="s">
        <v>134</v>
      </c>
      <c r="M16" s="289">
        <v>6164</v>
      </c>
      <c r="O16" s="290">
        <v>112053580</v>
      </c>
      <c r="Q16" s="1" t="s">
        <v>134</v>
      </c>
      <c r="S16" s="291">
        <v>112053580</v>
      </c>
    </row>
    <row r="17" spans="1:19" ht="18.75" x14ac:dyDescent="0.25">
      <c r="A17" s="292" t="s">
        <v>52</v>
      </c>
      <c r="C17" s="1" t="s">
        <v>136</v>
      </c>
      <c r="E17" s="1" t="s">
        <v>54</v>
      </c>
      <c r="G17" s="1" t="s">
        <v>34</v>
      </c>
      <c r="I17" s="293">
        <v>72389590</v>
      </c>
      <c r="K17" s="1" t="s">
        <v>134</v>
      </c>
      <c r="M17" s="294">
        <v>72389590</v>
      </c>
      <c r="O17" s="295">
        <v>161535453</v>
      </c>
      <c r="Q17" s="1" t="s">
        <v>134</v>
      </c>
      <c r="S17" s="296">
        <v>161535453</v>
      </c>
    </row>
    <row r="18" spans="1:19" ht="18.75" x14ac:dyDescent="0.25">
      <c r="A18" s="297" t="s">
        <v>55</v>
      </c>
      <c r="C18" s="1" t="s">
        <v>137</v>
      </c>
      <c r="E18" s="1" t="s">
        <v>57</v>
      </c>
      <c r="G18" s="1" t="s">
        <v>34</v>
      </c>
      <c r="I18" s="298">
        <v>256662740</v>
      </c>
      <c r="K18" s="1" t="s">
        <v>134</v>
      </c>
      <c r="M18" s="299">
        <v>256662740</v>
      </c>
      <c r="O18" s="300">
        <v>2475520598</v>
      </c>
      <c r="Q18" s="1" t="s">
        <v>134</v>
      </c>
      <c r="S18" s="301">
        <v>2475520598</v>
      </c>
    </row>
    <row r="19" spans="1:19" ht="18.75" x14ac:dyDescent="0.25">
      <c r="A19" s="302" t="s">
        <v>58</v>
      </c>
      <c r="C19" s="1" t="s">
        <v>138</v>
      </c>
      <c r="E19" s="1" t="s">
        <v>60</v>
      </c>
      <c r="G19" s="1" t="s">
        <v>34</v>
      </c>
      <c r="I19" s="303">
        <v>6289989</v>
      </c>
      <c r="K19" s="1" t="s">
        <v>134</v>
      </c>
      <c r="M19" s="304">
        <v>6289989</v>
      </c>
      <c r="O19" s="305">
        <v>6289989</v>
      </c>
      <c r="Q19" s="1" t="s">
        <v>134</v>
      </c>
      <c r="S19" s="306">
        <v>6289989</v>
      </c>
    </row>
    <row r="20" spans="1:19" ht="18.75" x14ac:dyDescent="0.25">
      <c r="A20" s="307" t="s">
        <v>61</v>
      </c>
      <c r="C20" s="1" t="s">
        <v>139</v>
      </c>
      <c r="E20" s="1" t="s">
        <v>63</v>
      </c>
      <c r="G20" s="1" t="s">
        <v>34</v>
      </c>
      <c r="I20" s="308">
        <v>80701384</v>
      </c>
      <c r="K20" s="1" t="s">
        <v>134</v>
      </c>
      <c r="M20" s="309">
        <v>80701384</v>
      </c>
      <c r="O20" s="310">
        <v>312591407</v>
      </c>
      <c r="Q20" s="1" t="s">
        <v>134</v>
      </c>
      <c r="S20" s="311">
        <v>312591407</v>
      </c>
    </row>
    <row r="21" spans="1:19" ht="18.75" x14ac:dyDescent="0.25">
      <c r="A21" s="312" t="s">
        <v>64</v>
      </c>
      <c r="C21" s="1" t="s">
        <v>67</v>
      </c>
      <c r="E21" s="1" t="s">
        <v>67</v>
      </c>
      <c r="G21" s="1" t="s">
        <v>34</v>
      </c>
      <c r="I21" s="313">
        <v>1046688857</v>
      </c>
      <c r="K21" s="1" t="s">
        <v>134</v>
      </c>
      <c r="M21" s="314">
        <v>1046688857</v>
      </c>
      <c r="O21" s="315">
        <v>2737114311</v>
      </c>
      <c r="Q21" s="1" t="s">
        <v>134</v>
      </c>
      <c r="S21" s="316">
        <v>2737114311</v>
      </c>
    </row>
    <row r="22" spans="1:19" ht="18.75" x14ac:dyDescent="0.25">
      <c r="A22" s="317" t="s">
        <v>68</v>
      </c>
      <c r="C22" s="1" t="s">
        <v>70</v>
      </c>
      <c r="E22" s="1" t="s">
        <v>70</v>
      </c>
      <c r="G22" s="1" t="s">
        <v>34</v>
      </c>
      <c r="I22" s="318">
        <v>273421025</v>
      </c>
      <c r="K22" s="1" t="s">
        <v>134</v>
      </c>
      <c r="M22" s="319">
        <v>273421025</v>
      </c>
      <c r="O22" s="320">
        <v>2859100628</v>
      </c>
      <c r="Q22" s="1" t="s">
        <v>134</v>
      </c>
      <c r="S22" s="321">
        <v>2859100628</v>
      </c>
    </row>
    <row r="23" spans="1:19" ht="18.75" x14ac:dyDescent="0.25">
      <c r="A23" s="322" t="s">
        <v>71</v>
      </c>
      <c r="C23" s="1" t="s">
        <v>140</v>
      </c>
      <c r="E23" s="1" t="s">
        <v>73</v>
      </c>
      <c r="G23" s="1" t="s">
        <v>74</v>
      </c>
      <c r="I23" s="323">
        <v>154522712</v>
      </c>
      <c r="K23" s="1" t="s">
        <v>134</v>
      </c>
      <c r="M23" s="324">
        <v>154522712</v>
      </c>
      <c r="O23" s="325">
        <v>2980413901</v>
      </c>
      <c r="Q23" s="1" t="s">
        <v>134</v>
      </c>
      <c r="S23" s="326">
        <v>2980413901</v>
      </c>
    </row>
    <row r="24" spans="1:19" ht="18.75" x14ac:dyDescent="0.25">
      <c r="A24" s="327" t="s">
        <v>141</v>
      </c>
      <c r="C24" s="1" t="s">
        <v>133</v>
      </c>
      <c r="E24" s="1" t="s">
        <v>134</v>
      </c>
      <c r="G24" s="1">
        <v>10</v>
      </c>
      <c r="K24" s="1" t="s">
        <v>134</v>
      </c>
      <c r="M24" s="1" t="s">
        <v>134</v>
      </c>
      <c r="N24" s="1"/>
      <c r="O24" s="328">
        <v>16617536</v>
      </c>
      <c r="Q24" s="1" t="s">
        <v>134</v>
      </c>
      <c r="S24" s="329">
        <v>16617536</v>
      </c>
    </row>
    <row r="25" spans="1:19" ht="18.75" x14ac:dyDescent="0.25">
      <c r="A25" s="330" t="s">
        <v>142</v>
      </c>
      <c r="C25" s="1" t="s">
        <v>143</v>
      </c>
      <c r="E25" s="1" t="s">
        <v>144</v>
      </c>
      <c r="G25" s="1" t="s">
        <v>34</v>
      </c>
      <c r="K25" s="1" t="s">
        <v>134</v>
      </c>
      <c r="M25" s="1" t="s">
        <v>134</v>
      </c>
      <c r="N25" s="1"/>
      <c r="O25" s="331">
        <v>12138298</v>
      </c>
      <c r="Q25" s="1" t="s">
        <v>134</v>
      </c>
      <c r="S25" s="332">
        <v>12138298</v>
      </c>
    </row>
    <row r="26" spans="1:19" ht="19.5" thickBot="1" x14ac:dyDescent="0.3">
      <c r="A26" s="785"/>
      <c r="I26" s="333">
        <f>SUM(I9:$I$25)</f>
        <v>2423766271</v>
      </c>
      <c r="K26" s="786" t="s">
        <v>134</v>
      </c>
      <c r="M26" s="334">
        <f>SUM(M9:$M$25)</f>
        <v>2423766271</v>
      </c>
      <c r="O26" s="335">
        <f>SUM(O9:$O$25)</f>
        <v>18638403532</v>
      </c>
      <c r="Q26" s="786" t="s">
        <v>134</v>
      </c>
      <c r="S26" s="336">
        <f>SUM(S9:$S$25)</f>
        <v>18638403532</v>
      </c>
    </row>
    <row r="27" spans="1:19" ht="19.5" thickTop="1" x14ac:dyDescent="0.25">
      <c r="I27" s="337"/>
      <c r="K27" s="338"/>
      <c r="M27" s="339"/>
      <c r="O27" s="340"/>
      <c r="Q27" s="341"/>
      <c r="S27" s="342"/>
    </row>
  </sheetData>
  <sheetProtection algorithmName="SHA-512" hashValue="JQi2ygxjtPvhvDR8mqUtsI7AjrPFIR5tk1RN5CY/fD8dOHczGO6PytCP3B7dXOttOswEvzoY37Ky9Nca9o2IJg==" saltValue="qshFw6oBdyPKJDekMDfBfg==" spinCount="100000" sheet="1" objects="1" scenarios="1"/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5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Q23"/>
  <sheetViews>
    <sheetView rightToLeft="1" view="pageBreakPreview" zoomScale="60" zoomScaleNormal="100" workbookViewId="0">
      <selection activeCell="E40" sqref="E40"/>
    </sheetView>
  </sheetViews>
  <sheetFormatPr defaultRowHeight="15" x14ac:dyDescent="0.25"/>
  <cols>
    <col min="1" max="1" width="30.140625" bestFit="1" customWidth="1"/>
    <col min="2" max="2" width="1.42578125" customWidth="1"/>
    <col min="3" max="3" width="15.5703125" bestFit="1" customWidth="1"/>
    <col min="4" max="4" width="1.42578125" customWidth="1"/>
    <col min="5" max="5" width="21.5703125" bestFit="1" customWidth="1"/>
    <col min="6" max="6" width="1.42578125" customWidth="1"/>
    <col min="7" max="7" width="21.140625" bestFit="1" customWidth="1"/>
    <col min="8" max="8" width="1.42578125" customWidth="1"/>
    <col min="9" max="9" width="19.85546875" bestFit="1" customWidth="1"/>
    <col min="10" max="10" width="1.42578125" customWidth="1"/>
    <col min="11" max="11" width="18.42578125" bestFit="1" customWidth="1"/>
    <col min="12" max="12" width="1.42578125" customWidth="1"/>
    <col min="13" max="13" width="24.42578125" bestFit="1" customWidth="1"/>
    <col min="14" max="14" width="1.42578125" customWidth="1"/>
    <col min="15" max="15" width="24.140625" bestFit="1" customWidth="1"/>
    <col min="16" max="16" width="1.42578125" customWidth="1"/>
    <col min="17" max="17" width="21.28515625" bestFit="1" customWidth="1"/>
  </cols>
  <sheetData>
    <row r="1" spans="1:17" ht="20.100000000000001" customHeight="1" x14ac:dyDescent="0.25">
      <c r="A1" s="897" t="str">
        <f>'6'!A1:S1</f>
        <v>صندوق سرمایه گذاری اختصاصی ‫بازارگردان صنعت مس</v>
      </c>
      <c r="B1" s="817"/>
      <c r="C1" s="817"/>
      <c r="D1" s="817"/>
      <c r="E1" s="817"/>
      <c r="F1" s="817"/>
      <c r="G1" s="817"/>
      <c r="H1" s="817"/>
      <c r="I1" s="817"/>
      <c r="J1" s="817"/>
      <c r="K1" s="817"/>
      <c r="L1" s="817"/>
      <c r="M1" s="817"/>
      <c r="N1" s="817"/>
      <c r="O1" s="817"/>
      <c r="P1" s="817"/>
      <c r="Q1" s="817"/>
    </row>
    <row r="2" spans="1:17" ht="20.100000000000001" customHeight="1" x14ac:dyDescent="0.25">
      <c r="A2" s="898" t="s">
        <v>102</v>
      </c>
      <c r="B2" s="817"/>
      <c r="C2" s="817"/>
      <c r="D2" s="817"/>
      <c r="E2" s="817"/>
      <c r="F2" s="817"/>
      <c r="G2" s="817"/>
      <c r="H2" s="817"/>
      <c r="I2" s="817"/>
      <c r="J2" s="817"/>
      <c r="K2" s="817"/>
      <c r="L2" s="817"/>
      <c r="M2" s="817"/>
      <c r="N2" s="817"/>
      <c r="O2" s="817"/>
      <c r="P2" s="817"/>
      <c r="Q2" s="817"/>
    </row>
    <row r="3" spans="1:17" ht="20.100000000000001" customHeight="1" x14ac:dyDescent="0.25">
      <c r="A3" s="899" t="s">
        <v>1</v>
      </c>
      <c r="B3" s="817"/>
      <c r="C3" s="817"/>
      <c r="D3" s="817"/>
      <c r="E3" s="817"/>
      <c r="F3" s="817"/>
      <c r="G3" s="817"/>
      <c r="H3" s="817"/>
      <c r="I3" s="817"/>
      <c r="J3" s="817"/>
      <c r="K3" s="817"/>
      <c r="L3" s="817"/>
      <c r="M3" s="817"/>
      <c r="N3" s="817"/>
      <c r="O3" s="817"/>
      <c r="P3" s="817"/>
      <c r="Q3" s="817"/>
    </row>
    <row r="5" spans="1:17" ht="21" x14ac:dyDescent="0.25">
      <c r="A5" s="900" t="s">
        <v>145</v>
      </c>
      <c r="B5" s="817"/>
      <c r="C5" s="817"/>
      <c r="D5" s="817"/>
      <c r="E5" s="817"/>
      <c r="F5" s="817"/>
      <c r="G5" s="817"/>
      <c r="H5" s="817"/>
      <c r="I5" s="817"/>
      <c r="J5" s="817"/>
      <c r="K5" s="817"/>
      <c r="L5" s="817"/>
      <c r="M5" s="817"/>
      <c r="N5" s="817"/>
      <c r="O5" s="817"/>
      <c r="P5" s="817"/>
      <c r="Q5" s="817"/>
    </row>
    <row r="7" spans="1:17" ht="21" x14ac:dyDescent="0.25">
      <c r="C7" s="901" t="s">
        <v>116</v>
      </c>
      <c r="D7" s="821"/>
      <c r="E7" s="821"/>
      <c r="F7" s="821"/>
      <c r="G7" s="821"/>
      <c r="H7" s="821"/>
      <c r="I7" s="821"/>
      <c r="K7" s="902" t="s">
        <v>6</v>
      </c>
      <c r="L7" s="821"/>
      <c r="M7" s="821"/>
      <c r="N7" s="821"/>
      <c r="O7" s="821"/>
      <c r="P7" s="821"/>
      <c r="Q7" s="821"/>
    </row>
    <row r="8" spans="1:17" ht="42" x14ac:dyDescent="0.25">
      <c r="A8" s="343" t="s">
        <v>104</v>
      </c>
      <c r="C8" s="344" t="s">
        <v>8</v>
      </c>
      <c r="E8" s="345" t="s">
        <v>10</v>
      </c>
      <c r="G8" s="346" t="s">
        <v>146</v>
      </c>
      <c r="I8" s="347" t="s">
        <v>147</v>
      </c>
      <c r="K8" s="348" t="s">
        <v>8</v>
      </c>
      <c r="M8" s="349" t="s">
        <v>10</v>
      </c>
      <c r="O8" s="350" t="s">
        <v>146</v>
      </c>
      <c r="Q8" s="351" t="s">
        <v>147</v>
      </c>
    </row>
    <row r="9" spans="1:17" ht="29.25" customHeight="1" x14ac:dyDescent="0.25">
      <c r="A9" s="352" t="s">
        <v>29</v>
      </c>
      <c r="C9" s="353">
        <v>22400</v>
      </c>
      <c r="E9" s="354">
        <v>24398298400</v>
      </c>
      <c r="G9" s="355">
        <v>24416000000</v>
      </c>
      <c r="I9" s="356">
        <v>-17701600</v>
      </c>
      <c r="K9" s="357">
        <v>22400</v>
      </c>
      <c r="M9" s="358">
        <v>24398298400</v>
      </c>
      <c r="O9" s="359">
        <v>24416000000</v>
      </c>
      <c r="Q9" s="360">
        <v>-17701600</v>
      </c>
    </row>
    <row r="10" spans="1:17" ht="29.25" customHeight="1" x14ac:dyDescent="0.25">
      <c r="A10" s="361" t="s">
        <v>35</v>
      </c>
      <c r="C10" s="362">
        <v>4800</v>
      </c>
      <c r="E10" s="363">
        <v>4810909560</v>
      </c>
      <c r="G10" s="364">
        <v>4814400000</v>
      </c>
      <c r="I10" s="365">
        <v>-3490440</v>
      </c>
      <c r="K10" s="366">
        <v>4800</v>
      </c>
      <c r="M10" s="367">
        <v>4810909560</v>
      </c>
      <c r="O10" s="368">
        <v>4814400000</v>
      </c>
      <c r="Q10" s="369">
        <v>-3490440</v>
      </c>
    </row>
    <row r="11" spans="1:17" ht="29.25" customHeight="1" x14ac:dyDescent="0.25">
      <c r="A11" s="370" t="s">
        <v>39</v>
      </c>
      <c r="C11" s="371">
        <v>17000</v>
      </c>
      <c r="E11" s="372">
        <v>16987675000</v>
      </c>
      <c r="G11" s="373">
        <v>17000000000</v>
      </c>
      <c r="I11" s="374">
        <v>-12325000</v>
      </c>
      <c r="K11" s="375">
        <v>17000</v>
      </c>
      <c r="M11" s="376">
        <v>16987675000</v>
      </c>
      <c r="O11" s="377">
        <v>17000000000</v>
      </c>
      <c r="Q11" s="378">
        <v>-12325000</v>
      </c>
    </row>
    <row r="12" spans="1:17" ht="29.25" customHeight="1" x14ac:dyDescent="0.25">
      <c r="A12" s="379" t="s">
        <v>43</v>
      </c>
      <c r="C12" s="380">
        <v>3600</v>
      </c>
      <c r="E12" s="381">
        <v>3547426250</v>
      </c>
      <c r="G12" s="382">
        <v>3589143007</v>
      </c>
      <c r="I12" s="383">
        <v>-41716757</v>
      </c>
      <c r="K12" s="384">
        <v>5100</v>
      </c>
      <c r="M12" s="385">
        <v>5008865939</v>
      </c>
      <c r="O12" s="386">
        <v>5086749375</v>
      </c>
      <c r="Q12" s="387">
        <v>-77883436</v>
      </c>
    </row>
    <row r="13" spans="1:17" ht="29.25" customHeight="1" x14ac:dyDescent="0.25">
      <c r="A13" s="388" t="s">
        <v>46</v>
      </c>
      <c r="C13" s="389">
        <v>9000</v>
      </c>
      <c r="E13" s="390">
        <v>9285762938</v>
      </c>
      <c r="G13" s="391">
        <v>9292500000</v>
      </c>
      <c r="I13" s="392">
        <v>-6737062</v>
      </c>
      <c r="K13" s="393">
        <v>9000</v>
      </c>
      <c r="M13" s="394">
        <v>9285762938</v>
      </c>
      <c r="O13" s="395">
        <v>9292500000</v>
      </c>
      <c r="Q13" s="396">
        <v>-6737062</v>
      </c>
    </row>
    <row r="14" spans="1:17" ht="29.25" customHeight="1" x14ac:dyDescent="0.25">
      <c r="A14" s="397" t="s">
        <v>142</v>
      </c>
      <c r="C14" s="763" t="s">
        <v>167</v>
      </c>
      <c r="D14" s="763"/>
      <c r="E14" s="763" t="s">
        <v>167</v>
      </c>
      <c r="F14" s="763"/>
      <c r="G14" s="763" t="s">
        <v>167</v>
      </c>
      <c r="H14" s="763"/>
      <c r="I14" s="763" t="s">
        <v>167</v>
      </c>
      <c r="J14" s="1"/>
      <c r="K14" s="398">
        <v>1000</v>
      </c>
      <c r="M14" s="399">
        <v>989781888</v>
      </c>
      <c r="O14" s="400">
        <v>1000006888</v>
      </c>
      <c r="Q14" s="401">
        <v>-10225000</v>
      </c>
    </row>
    <row r="15" spans="1:17" ht="29.25" customHeight="1" x14ac:dyDescent="0.25">
      <c r="A15" s="402" t="s">
        <v>55</v>
      </c>
      <c r="C15" s="763" t="s">
        <v>167</v>
      </c>
      <c r="D15" s="763"/>
      <c r="E15" s="763" t="s">
        <v>167</v>
      </c>
      <c r="F15" s="763"/>
      <c r="G15" s="763" t="s">
        <v>167</v>
      </c>
      <c r="H15" s="763"/>
      <c r="I15" s="763" t="s">
        <v>167</v>
      </c>
      <c r="J15" s="1"/>
      <c r="K15" s="403">
        <v>1000</v>
      </c>
      <c r="M15" s="404">
        <v>677198676</v>
      </c>
      <c r="O15" s="405">
        <v>644460746</v>
      </c>
      <c r="Q15" s="406">
        <v>32737930</v>
      </c>
    </row>
    <row r="16" spans="1:17" ht="29.25" customHeight="1" x14ac:dyDescent="0.25">
      <c r="A16" s="407" t="s">
        <v>58</v>
      </c>
      <c r="C16" s="408">
        <v>13700</v>
      </c>
      <c r="E16" s="409">
        <v>14456711280</v>
      </c>
      <c r="G16" s="410">
        <v>14467200000</v>
      </c>
      <c r="I16" s="411">
        <v>-10488720</v>
      </c>
      <c r="K16" s="412">
        <v>13700</v>
      </c>
      <c r="M16" s="413">
        <v>14456711280</v>
      </c>
      <c r="O16" s="414">
        <v>14467200000</v>
      </c>
      <c r="Q16" s="415">
        <v>-10488720</v>
      </c>
    </row>
    <row r="17" spans="1:17" ht="29.25" customHeight="1" x14ac:dyDescent="0.25">
      <c r="A17" s="416" t="s">
        <v>61</v>
      </c>
      <c r="C17" s="417">
        <v>5000</v>
      </c>
      <c r="E17" s="418">
        <v>5190234350</v>
      </c>
      <c r="G17" s="419">
        <v>5096929675</v>
      </c>
      <c r="I17" s="420">
        <v>93304675</v>
      </c>
      <c r="K17" s="421">
        <v>5500</v>
      </c>
      <c r="M17" s="422">
        <v>5679879100</v>
      </c>
      <c r="O17" s="423">
        <v>5596936925</v>
      </c>
      <c r="Q17" s="424">
        <v>82942175</v>
      </c>
    </row>
    <row r="18" spans="1:17" ht="29.25" customHeight="1" x14ac:dyDescent="0.25">
      <c r="A18" s="425" t="s">
        <v>17</v>
      </c>
      <c r="C18" s="426">
        <v>42860087</v>
      </c>
      <c r="E18" s="427">
        <v>320617076664</v>
      </c>
      <c r="G18" s="428">
        <v>292648236679</v>
      </c>
      <c r="I18" s="429">
        <v>27968839985</v>
      </c>
      <c r="K18" s="430">
        <v>4628716294</v>
      </c>
      <c r="M18" s="431">
        <v>32140770279103</v>
      </c>
      <c r="O18" s="432">
        <v>32958865774239</v>
      </c>
      <c r="Q18" s="433">
        <v>-818095495136</v>
      </c>
    </row>
    <row r="19" spans="1:17" ht="29.25" customHeight="1" x14ac:dyDescent="0.25">
      <c r="A19" s="434" t="s">
        <v>71</v>
      </c>
      <c r="C19" s="435">
        <v>24500</v>
      </c>
      <c r="E19" s="436">
        <v>23917147488</v>
      </c>
      <c r="G19" s="437">
        <v>21845264424</v>
      </c>
      <c r="I19" s="438">
        <v>2071883064</v>
      </c>
      <c r="K19" s="439">
        <v>36500</v>
      </c>
      <c r="M19" s="440">
        <v>35090960598</v>
      </c>
      <c r="O19" s="441">
        <v>30590806533</v>
      </c>
      <c r="Q19" s="442">
        <v>4500154065</v>
      </c>
    </row>
    <row r="20" spans="1:17" ht="29.25" customHeight="1" x14ac:dyDescent="0.25">
      <c r="A20" s="787"/>
      <c r="C20" s="790"/>
      <c r="E20" s="443">
        <f>SUM(E9:$E$19)</f>
        <v>423211241930</v>
      </c>
      <c r="G20" s="444">
        <f>SUM(G9:$G$19)</f>
        <v>393169673785</v>
      </c>
      <c r="I20" s="445">
        <f>SUM(I9:$I$19)</f>
        <v>30041568145</v>
      </c>
      <c r="K20" s="791"/>
      <c r="M20" s="446">
        <f>SUM(M9:$M$19)</f>
        <v>32258156322482</v>
      </c>
      <c r="O20" s="447">
        <f>SUM(O9:$O$19)</f>
        <v>33071774834706</v>
      </c>
      <c r="Q20" s="448">
        <f>SUM(Q9:$Q$19)</f>
        <v>-813618512224</v>
      </c>
    </row>
    <row r="21" spans="1:17" ht="18.75" x14ac:dyDescent="0.25">
      <c r="C21" s="788"/>
      <c r="E21" s="449"/>
      <c r="G21" s="450"/>
      <c r="I21" s="451"/>
      <c r="K21" s="789"/>
      <c r="M21" s="452"/>
      <c r="O21" s="453"/>
      <c r="Q21" s="454"/>
    </row>
    <row r="23" spans="1:17" ht="18.75" x14ac:dyDescent="0.25">
      <c r="A23" s="894" t="s">
        <v>148</v>
      </c>
      <c r="B23" s="895"/>
      <c r="C23" s="895"/>
      <c r="D23" s="895"/>
      <c r="E23" s="895"/>
      <c r="F23" s="895"/>
      <c r="G23" s="895"/>
      <c r="H23" s="895"/>
      <c r="I23" s="895"/>
      <c r="J23" s="895"/>
      <c r="K23" s="895"/>
      <c r="L23" s="895"/>
      <c r="M23" s="895"/>
      <c r="N23" s="895"/>
      <c r="O23" s="895"/>
      <c r="P23" s="895"/>
      <c r="Q23" s="896"/>
    </row>
  </sheetData>
  <sheetProtection algorithmName="SHA-512" hashValue="UdreO7I/dIp+5VYDb787ORvm2FURYqJKeBtxBDyRh5zAowlA0IqFFcUxv7+zY7Xe8zfDjHLzg6kEJ9P503iw1w==" saltValue="TVHDFHbCvqbN+DqvGyoI2A==" spinCount="100000" sheet="1" objects="1" scenarios="1"/>
  <mergeCells count="7">
    <mergeCell ref="A23:Q23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6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22"/>
  <sheetViews>
    <sheetView rightToLeft="1" view="pageBreakPreview" zoomScale="80" zoomScaleNormal="100" zoomScaleSheetLayoutView="80" workbookViewId="0">
      <selection activeCell="G26" sqref="G26"/>
    </sheetView>
  </sheetViews>
  <sheetFormatPr defaultRowHeight="15" x14ac:dyDescent="0.25"/>
  <cols>
    <col min="1" max="1" width="29" bestFit="1" customWidth="1"/>
    <col min="2" max="2" width="1.42578125" customWidth="1"/>
    <col min="3" max="3" width="16.140625" bestFit="1" customWidth="1"/>
    <col min="4" max="4" width="1.42578125" customWidth="1"/>
    <col min="5" max="5" width="22" bestFit="1" customWidth="1"/>
    <col min="6" max="6" width="1.42578125" customWidth="1"/>
    <col min="7" max="7" width="21.85546875" bestFit="1" customWidth="1"/>
    <col min="8" max="8" width="1.42578125" customWidth="1"/>
    <col min="9" max="9" width="21.7109375" bestFit="1" customWidth="1"/>
    <col min="10" max="10" width="1.42578125" customWidth="1"/>
    <col min="11" max="11" width="16.140625" bestFit="1" customWidth="1"/>
    <col min="12" max="12" width="1.42578125" customWidth="1"/>
    <col min="13" max="13" width="22" bestFit="1" customWidth="1"/>
    <col min="14" max="14" width="1.42578125" customWidth="1"/>
    <col min="15" max="15" width="21.85546875" bestFit="1" customWidth="1"/>
    <col min="16" max="16" width="1.42578125" customWidth="1"/>
    <col min="17" max="17" width="21.7109375" bestFit="1" customWidth="1"/>
  </cols>
  <sheetData>
    <row r="1" spans="1:17" ht="20.100000000000001" customHeight="1" x14ac:dyDescent="0.25">
      <c r="A1" s="904" t="str">
        <f>'7'!A1:Q1</f>
        <v>صندوق سرمایه گذاری اختصاصی ‫بازارگردان صنعت مس</v>
      </c>
      <c r="B1" s="817"/>
      <c r="C1" s="817"/>
      <c r="D1" s="817"/>
      <c r="E1" s="817"/>
      <c r="F1" s="817"/>
      <c r="G1" s="817"/>
      <c r="H1" s="817"/>
      <c r="I1" s="817"/>
      <c r="J1" s="817"/>
      <c r="K1" s="817"/>
      <c r="L1" s="817"/>
      <c r="M1" s="817"/>
      <c r="N1" s="817"/>
      <c r="O1" s="817"/>
      <c r="P1" s="817"/>
      <c r="Q1" s="817"/>
    </row>
    <row r="2" spans="1:17" ht="20.100000000000001" customHeight="1" x14ac:dyDescent="0.25">
      <c r="A2" s="905" t="s">
        <v>102</v>
      </c>
      <c r="B2" s="817"/>
      <c r="C2" s="817"/>
      <c r="D2" s="817"/>
      <c r="E2" s="817"/>
      <c r="F2" s="817"/>
      <c r="G2" s="817"/>
      <c r="H2" s="817"/>
      <c r="I2" s="817"/>
      <c r="J2" s="817"/>
      <c r="K2" s="817"/>
      <c r="L2" s="817"/>
      <c r="M2" s="817"/>
      <c r="N2" s="817"/>
      <c r="O2" s="817"/>
      <c r="P2" s="817"/>
      <c r="Q2" s="817"/>
    </row>
    <row r="3" spans="1:17" ht="20.100000000000001" customHeight="1" x14ac:dyDescent="0.25">
      <c r="A3" s="906" t="s">
        <v>1</v>
      </c>
      <c r="B3" s="817"/>
      <c r="C3" s="817"/>
      <c r="D3" s="817"/>
      <c r="E3" s="817"/>
      <c r="F3" s="817"/>
      <c r="G3" s="817"/>
      <c r="H3" s="817"/>
      <c r="I3" s="817"/>
      <c r="J3" s="817"/>
      <c r="K3" s="817"/>
      <c r="L3" s="817"/>
      <c r="M3" s="817"/>
      <c r="N3" s="817"/>
      <c r="O3" s="817"/>
      <c r="P3" s="817"/>
      <c r="Q3" s="817"/>
    </row>
    <row r="5" spans="1:17" ht="21" x14ac:dyDescent="0.25">
      <c r="A5" s="907" t="s">
        <v>149</v>
      </c>
      <c r="B5" s="817"/>
      <c r="C5" s="817"/>
      <c r="D5" s="817"/>
      <c r="E5" s="817"/>
      <c r="F5" s="817"/>
      <c r="G5" s="817"/>
      <c r="H5" s="817"/>
      <c r="I5" s="817"/>
      <c r="J5" s="817"/>
      <c r="K5" s="817"/>
      <c r="L5" s="817"/>
      <c r="M5" s="817"/>
      <c r="N5" s="817"/>
      <c r="O5" s="817"/>
      <c r="P5" s="817"/>
      <c r="Q5" s="817"/>
    </row>
    <row r="7" spans="1:17" ht="21" x14ac:dyDescent="0.25">
      <c r="C7" s="908" t="s">
        <v>116</v>
      </c>
      <c r="D7" s="821"/>
      <c r="E7" s="821"/>
      <c r="F7" s="821"/>
      <c r="G7" s="821"/>
      <c r="H7" s="821"/>
      <c r="I7" s="821"/>
      <c r="K7" s="909" t="s">
        <v>6</v>
      </c>
      <c r="L7" s="821"/>
      <c r="M7" s="821"/>
      <c r="N7" s="821"/>
      <c r="O7" s="821"/>
      <c r="P7" s="821"/>
      <c r="Q7" s="821"/>
    </row>
    <row r="8" spans="1:17" ht="42" x14ac:dyDescent="0.25">
      <c r="A8" s="455" t="s">
        <v>104</v>
      </c>
      <c r="C8" s="456" t="s">
        <v>8</v>
      </c>
      <c r="E8" s="457" t="s">
        <v>10</v>
      </c>
      <c r="G8" s="458" t="s">
        <v>146</v>
      </c>
      <c r="I8" s="459" t="s">
        <v>150</v>
      </c>
      <c r="K8" s="460" t="s">
        <v>8</v>
      </c>
      <c r="M8" s="461" t="s">
        <v>10</v>
      </c>
      <c r="O8" s="462" t="s">
        <v>146</v>
      </c>
      <c r="Q8" s="463" t="s">
        <v>150</v>
      </c>
    </row>
    <row r="9" spans="1:17" ht="22.5" customHeight="1" x14ac:dyDescent="0.25">
      <c r="A9" s="464" t="s">
        <v>16</v>
      </c>
      <c r="C9" s="465">
        <v>17965000</v>
      </c>
      <c r="E9" s="466">
        <v>180891591466</v>
      </c>
      <c r="G9" s="467">
        <v>180624564425</v>
      </c>
      <c r="I9" s="468">
        <v>267027041</v>
      </c>
      <c r="K9" s="469">
        <v>17965000</v>
      </c>
      <c r="M9" s="470">
        <v>180891591466</v>
      </c>
      <c r="O9" s="471">
        <v>180422772925</v>
      </c>
      <c r="Q9" s="472">
        <v>468818541</v>
      </c>
    </row>
    <row r="10" spans="1:17" ht="22.5" customHeight="1" x14ac:dyDescent="0.25">
      <c r="A10" s="473" t="s">
        <v>43</v>
      </c>
      <c r="C10" s="474">
        <v>22920</v>
      </c>
      <c r="E10" s="475">
        <v>22903383000</v>
      </c>
      <c r="G10" s="476">
        <v>22248798918</v>
      </c>
      <c r="I10" s="477">
        <v>654584082</v>
      </c>
      <c r="K10" s="478">
        <v>22920</v>
      </c>
      <c r="M10" s="479">
        <v>22903383000</v>
      </c>
      <c r="O10" s="480">
        <v>22867263351</v>
      </c>
      <c r="Q10" s="481">
        <v>36119649</v>
      </c>
    </row>
    <row r="11" spans="1:17" ht="22.5" customHeight="1" x14ac:dyDescent="0.25">
      <c r="A11" s="482" t="s">
        <v>49</v>
      </c>
      <c r="C11" s="483">
        <v>2100</v>
      </c>
      <c r="E11" s="484">
        <v>2098477500</v>
      </c>
      <c r="G11" s="485">
        <v>2098477500</v>
      </c>
      <c r="I11" s="486">
        <v>0</v>
      </c>
      <c r="K11" s="487">
        <v>2100</v>
      </c>
      <c r="M11" s="488">
        <v>2098477500</v>
      </c>
      <c r="O11" s="489">
        <v>2098477500</v>
      </c>
      <c r="Q11" s="741" t="s">
        <v>167</v>
      </c>
    </row>
    <row r="12" spans="1:17" ht="22.5" customHeight="1" x14ac:dyDescent="0.25">
      <c r="A12" s="490" t="s">
        <v>52</v>
      </c>
      <c r="C12" s="491">
        <v>7000</v>
      </c>
      <c r="E12" s="492">
        <v>7190782900</v>
      </c>
      <c r="G12" s="493">
        <v>7182247500</v>
      </c>
      <c r="I12" s="494">
        <v>8535400</v>
      </c>
      <c r="K12" s="495">
        <v>7000</v>
      </c>
      <c r="M12" s="496">
        <v>7190782900</v>
      </c>
      <c r="O12" s="497">
        <v>7107649312</v>
      </c>
      <c r="Q12" s="498">
        <v>83133588</v>
      </c>
    </row>
    <row r="13" spans="1:17" ht="22.5" customHeight="1" x14ac:dyDescent="0.25">
      <c r="A13" s="499" t="s">
        <v>55</v>
      </c>
      <c r="C13" s="500">
        <v>17000</v>
      </c>
      <c r="E13" s="501">
        <v>16987675000</v>
      </c>
      <c r="G13" s="502">
        <v>16987675000</v>
      </c>
      <c r="I13" s="741" t="s">
        <v>167</v>
      </c>
      <c r="K13" s="503">
        <v>17000</v>
      </c>
      <c r="M13" s="504">
        <v>16987675000</v>
      </c>
      <c r="O13" s="505">
        <v>11293468936</v>
      </c>
      <c r="Q13" s="506">
        <v>5694206064</v>
      </c>
    </row>
    <row r="14" spans="1:17" ht="22.5" customHeight="1" x14ac:dyDescent="0.25">
      <c r="A14" s="507" t="s">
        <v>61</v>
      </c>
      <c r="C14" s="508">
        <v>5000</v>
      </c>
      <c r="E14" s="509">
        <v>5190234350</v>
      </c>
      <c r="G14" s="510">
        <v>5287304675</v>
      </c>
      <c r="I14" s="511">
        <v>-97070325</v>
      </c>
      <c r="K14" s="512">
        <v>5000</v>
      </c>
      <c r="M14" s="513">
        <v>5190234350</v>
      </c>
      <c r="O14" s="514">
        <v>5100695325</v>
      </c>
      <c r="Q14" s="515">
        <v>89539025</v>
      </c>
    </row>
    <row r="15" spans="1:17" ht="22.5" customHeight="1" x14ac:dyDescent="0.25">
      <c r="A15" s="516" t="s">
        <v>64</v>
      </c>
      <c r="C15" s="517">
        <v>72810</v>
      </c>
      <c r="E15" s="518">
        <v>72757212750</v>
      </c>
      <c r="G15" s="519">
        <v>72757212750</v>
      </c>
      <c r="I15" s="741" t="s">
        <v>167</v>
      </c>
      <c r="K15" s="520">
        <v>72810</v>
      </c>
      <c r="M15" s="521">
        <v>72757212750</v>
      </c>
      <c r="O15" s="522">
        <v>72809798039</v>
      </c>
      <c r="Q15" s="523">
        <v>-52585289</v>
      </c>
    </row>
    <row r="16" spans="1:17" ht="22.5" customHeight="1" x14ac:dyDescent="0.25">
      <c r="A16" s="524" t="s">
        <v>68</v>
      </c>
      <c r="C16" s="525">
        <v>19000</v>
      </c>
      <c r="E16" s="526">
        <v>18986225000</v>
      </c>
      <c r="G16" s="527">
        <v>18986225000</v>
      </c>
      <c r="I16" s="741" t="s">
        <v>167</v>
      </c>
      <c r="K16" s="528">
        <v>19000</v>
      </c>
      <c r="M16" s="529">
        <v>18986225000</v>
      </c>
      <c r="O16" s="530">
        <v>18986225000</v>
      </c>
      <c r="Q16" s="741" t="s">
        <v>167</v>
      </c>
    </row>
    <row r="17" spans="1:17" ht="22.5" customHeight="1" x14ac:dyDescent="0.25">
      <c r="A17" s="531" t="s">
        <v>17</v>
      </c>
      <c r="C17" s="532">
        <v>639493992</v>
      </c>
      <c r="E17" s="533">
        <v>5022602695809</v>
      </c>
      <c r="G17" s="534">
        <v>4445864566520</v>
      </c>
      <c r="I17" s="535">
        <v>576738129289</v>
      </c>
      <c r="K17" s="536">
        <v>639493992</v>
      </c>
      <c r="M17" s="537">
        <v>5022602695809</v>
      </c>
      <c r="O17" s="538">
        <v>4370096840073</v>
      </c>
      <c r="Q17" s="539">
        <v>652505855736</v>
      </c>
    </row>
    <row r="18" spans="1:17" ht="22.5" customHeight="1" x14ac:dyDescent="0.25">
      <c r="A18" s="540" t="s">
        <v>71</v>
      </c>
      <c r="C18" s="541">
        <v>4500</v>
      </c>
      <c r="E18" s="542">
        <v>4496737500</v>
      </c>
      <c r="G18" s="543">
        <v>6113560563</v>
      </c>
      <c r="I18" s="544">
        <v>-1616823063</v>
      </c>
      <c r="K18" s="545">
        <v>4500</v>
      </c>
      <c r="M18" s="546">
        <v>4496737500</v>
      </c>
      <c r="O18" s="547">
        <v>4015582702</v>
      </c>
      <c r="Q18" s="548">
        <v>481154798</v>
      </c>
    </row>
    <row r="19" spans="1:17" ht="18.75" x14ac:dyDescent="0.25">
      <c r="A19" s="796"/>
      <c r="C19" s="794"/>
      <c r="E19" s="549">
        <f>SUM(E9:$E$18)</f>
        <v>5354105015275</v>
      </c>
      <c r="G19" s="550">
        <f>SUM(G9:$G$18)</f>
        <v>4778150632851</v>
      </c>
      <c r="I19" s="551">
        <f>SUM(I9:$I$18)</f>
        <v>575954382424</v>
      </c>
      <c r="K19" s="795"/>
      <c r="M19" s="552">
        <f>SUM(M9:$M$18)</f>
        <v>5354105015275</v>
      </c>
      <c r="O19" s="553">
        <f>SUM(O9:$O$18)</f>
        <v>4694798773163</v>
      </c>
      <c r="Q19" s="554">
        <f>SUM(Q9:$Q$18)</f>
        <v>659306242112</v>
      </c>
    </row>
    <row r="20" spans="1:17" ht="18.75" x14ac:dyDescent="0.25">
      <c r="A20" s="754"/>
      <c r="C20" s="792"/>
      <c r="E20" s="555"/>
      <c r="G20" s="556"/>
      <c r="I20" s="557"/>
      <c r="K20" s="793"/>
      <c r="M20" s="558"/>
      <c r="O20" s="559"/>
      <c r="Q20" s="560"/>
    </row>
    <row r="22" spans="1:17" ht="18.75" x14ac:dyDescent="0.25">
      <c r="A22" s="903" t="s">
        <v>148</v>
      </c>
      <c r="B22" s="895"/>
      <c r="C22" s="895"/>
      <c r="D22" s="895"/>
      <c r="E22" s="895"/>
      <c r="F22" s="895"/>
      <c r="G22" s="895"/>
      <c r="H22" s="895"/>
      <c r="I22" s="895"/>
      <c r="J22" s="895"/>
      <c r="K22" s="895"/>
      <c r="L22" s="895"/>
      <c r="M22" s="895"/>
      <c r="N22" s="895"/>
      <c r="O22" s="895"/>
      <c r="P22" s="895"/>
      <c r="Q22" s="896"/>
    </row>
  </sheetData>
  <sheetProtection algorithmName="SHA-512" hashValue="SMFeNEsYd0v0TCr2qRVmsuGp91qJpoCbzR3llhUfloRxIW0ERF6A8yrA1CPVLHR90FmSaUgw5JAjCMbrVl/s9A==" saltValue="sahqavGJL/0LSOVEQAfSKg==" spinCount="100000" sheet="1" objects="1" scenarios="1"/>
  <mergeCells count="7">
    <mergeCell ref="A22:Q22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'0'!Print_Area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Mehri 2207. Ebrahimi</cp:lastModifiedBy>
  <dcterms:created xsi:type="dcterms:W3CDTF">2023-01-22T07:48:40Z</dcterms:created>
  <dcterms:modified xsi:type="dcterms:W3CDTF">2023-01-25T07:45:17Z</dcterms:modified>
</cp:coreProperties>
</file>