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Z:\Investment\فرزانه\صندوق بازارگردانی صنعت مس\گزارش پرتفوی\"/>
    </mc:Choice>
  </mc:AlternateContent>
  <xr:revisionPtr revIDLastSave="0" documentId="8_{1C636144-FBC3-47C0-96EA-28A87E0AF45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0" sheetId="1" r:id="rId1"/>
    <sheet name="1" sheetId="2" r:id="rId2"/>
    <sheet name="2" sheetId="6" r:id="rId3"/>
    <sheet name="3" sheetId="8" r:id="rId4"/>
    <sheet name="4" sheetId="9" r:id="rId5"/>
    <sheet name="5" sheetId="10" r:id="rId6"/>
    <sheet name="6" sheetId="11" r:id="rId7"/>
    <sheet name="7" sheetId="12" r:id="rId8"/>
    <sheet name="8" sheetId="13" r:id="rId9"/>
    <sheet name="9" sheetId="14" r:id="rId10"/>
    <sheet name="10" sheetId="15" r:id="rId11"/>
  </sheets>
  <definedNames>
    <definedName name="_xlnm.Print_Area" localSheetId="0">'0'!$A$2:$E$9</definedName>
    <definedName name="_xlnm.Print_Area" localSheetId="1">'1'!$A$1:$AD$19</definedName>
    <definedName name="_xlnm.Print_Area" localSheetId="10">'10'!$A$1:$Q$15</definedName>
    <definedName name="_xlnm.Print_Area" localSheetId="2">'2'!$A$1:$Z$17</definedName>
    <definedName name="_xlnm.Print_Area" localSheetId="3">'3'!$A$1:$N$15</definedName>
    <definedName name="_xlnm.Print_Area" localSheetId="4">'4'!$A$1:$X$14</definedName>
    <definedName name="_xlnm.Print_Area" localSheetId="5">'5'!$A$1:$X$15</definedName>
    <definedName name="_xlnm.Print_Area" localSheetId="6">'6'!$A$1:$V$15</definedName>
    <definedName name="_xlnm.Print_Area" localSheetId="7">'7'!$A$1:$V$18</definedName>
    <definedName name="_xlnm.Print_Area" localSheetId="8">'8'!$A$1:$AA$15</definedName>
    <definedName name="_xlnm.Print_Area" localSheetId="9">'9'!$A$1:$Y$14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4" i="14" l="1"/>
  <c r="V12" i="14"/>
  <c r="R15" i="13"/>
  <c r="D14" i="11"/>
  <c r="F14" i="11"/>
  <c r="I14" i="11"/>
  <c r="L14" i="11"/>
  <c r="O14" i="11"/>
  <c r="Q14" i="11"/>
  <c r="S14" i="11"/>
  <c r="U14" i="11"/>
  <c r="W12" i="9"/>
  <c r="U13" i="9"/>
  <c r="U14" i="9" s="1"/>
  <c r="S13" i="9"/>
  <c r="W13" i="9" s="1"/>
  <c r="W14" i="9" s="1"/>
  <c r="M14" i="9"/>
  <c r="J13" i="9"/>
  <c r="J14" i="9" s="1"/>
  <c r="Y16" i="6"/>
  <c r="Y14" i="6"/>
  <c r="Y13" i="6"/>
  <c r="Y17" i="6" s="1"/>
  <c r="U17" i="6"/>
  <c r="W17" i="6"/>
  <c r="O17" i="6"/>
  <c r="U16" i="2"/>
  <c r="U17" i="2"/>
  <c r="U18" i="2"/>
  <c r="I19" i="2"/>
  <c r="F19" i="2"/>
  <c r="D19" i="2"/>
  <c r="L19" i="2"/>
  <c r="AC19" i="2"/>
  <c r="AA19" i="2"/>
  <c r="N19" i="2"/>
  <c r="P19" i="2"/>
  <c r="Q19" i="2"/>
  <c r="Y19" i="2"/>
  <c r="S14" i="9" l="1"/>
  <c r="O13" i="9"/>
  <c r="O14" i="9" s="1"/>
  <c r="U19" i="2"/>
</calcChain>
</file>

<file path=xl/sharedStrings.xml><?xml version="1.0" encoding="utf-8"?>
<sst xmlns="http://schemas.openxmlformats.org/spreadsheetml/2006/main" count="229" uniqueCount="99">
  <si>
    <t>‫صورت وضعیت پورتفوی</t>
  </si>
  <si>
    <t>‫برای ماه منتهی به 1403/05/31</t>
  </si>
  <si>
    <t>1403/04/31</t>
  </si>
  <si>
    <t>‫تغییرات طی دوره</t>
  </si>
  <si>
    <t>1403/05/31</t>
  </si>
  <si>
    <t>شرکت</t>
  </si>
  <si>
    <t>‫تعداد</t>
  </si>
  <si>
    <t>‫بهای تمام شده</t>
  </si>
  <si>
    <t>‫خالص ارزش فروش</t>
  </si>
  <si>
    <t>‫خرید طی دوره</t>
  </si>
  <si>
    <t>‫‫فروش طی دوره</t>
  </si>
  <si>
    <t>‫قیمت بازار هر سهم</t>
  </si>
  <si>
    <t>تعداد</t>
  </si>
  <si>
    <t>بهای تمام شده</t>
  </si>
  <si>
    <t>‫مبلغ فروش</t>
  </si>
  <si>
    <t>ملی‌ صنایع‌ مس‌ ایران‌‌</t>
  </si>
  <si>
    <t>0</t>
  </si>
  <si>
    <t>تامین سرمایه کیمیا</t>
  </si>
  <si>
    <t>ص.س.درآمد ثابت کیمیا-د</t>
  </si>
  <si>
    <t>جمع کل</t>
  </si>
  <si>
    <t>‫صورت وضعیت درآمدها</t>
  </si>
  <si>
    <t>‫مشخصات حساب بانکی</t>
  </si>
  <si>
    <t>سپرده‌های بانکی</t>
  </si>
  <si>
    <t>‫شماره حساب</t>
  </si>
  <si>
    <t>‫نوع سپرده</t>
  </si>
  <si>
    <t>‫تاریخ افتتاح حساب</t>
  </si>
  <si>
    <t>مبلغ</t>
  </si>
  <si>
    <t>‫افزایش</t>
  </si>
  <si>
    <t>‫کاهش</t>
  </si>
  <si>
    <t>سپرده کوتاه مدت-65341115-بانک تجارت</t>
  </si>
  <si>
    <t>65341115</t>
  </si>
  <si>
    <t>سپرده کوتاه مدت</t>
  </si>
  <si>
    <t>1402/06/14</t>
  </si>
  <si>
    <t>سپرده کوتاه مدت-65341107-بانک تجارت</t>
  </si>
  <si>
    <t>65341107</t>
  </si>
  <si>
    <t>سپرده کوتاه مدت-104458432-بانک تجارت</t>
  </si>
  <si>
    <t>104458432</t>
  </si>
  <si>
    <t>1402/04/21</t>
  </si>
  <si>
    <t>كوتاه مدت-104456340-تجارت</t>
  </si>
  <si>
    <t>104456340</t>
  </si>
  <si>
    <t>1395/05/11</t>
  </si>
  <si>
    <t>‫شرح</t>
  </si>
  <si>
    <t>‫‫مبلغ</t>
  </si>
  <si>
    <t>‫درصد از کل درآمدها</t>
  </si>
  <si>
    <t>‫سایر درآمدها</t>
  </si>
  <si>
    <t>‫درآمد سود سهام</t>
  </si>
  <si>
    <t>‫اطلاعات مجمع</t>
  </si>
  <si>
    <t>‫طی دوره</t>
  </si>
  <si>
    <t>نام سهام</t>
  </si>
  <si>
    <t>‫تاریخ تشکیل مجمع</t>
  </si>
  <si>
    <t>‫تعداد سهام متعلقه در زمان مجمع</t>
  </si>
  <si>
    <t>‫سود متعلق به هر سهم</t>
  </si>
  <si>
    <t>‫جمع درآمد سود سهام</t>
  </si>
  <si>
    <t>‫هزینه تنزیل</t>
  </si>
  <si>
    <t>‫خالص درآمد سود سهام</t>
  </si>
  <si>
    <t>‫سود اوراق بهادار با درآمد ثابت و سپرده بانکی</t>
  </si>
  <si>
    <t>شرح</t>
  </si>
  <si>
    <t>‫تاریخ دریافت سود</t>
  </si>
  <si>
    <t>‫تاریخ سررسید</t>
  </si>
  <si>
    <t>‫درآمد سود</t>
  </si>
  <si>
    <t>‫خالص درآمد</t>
  </si>
  <si>
    <t>1403/06/15</t>
  </si>
  <si>
    <t>1403/05/11</t>
  </si>
  <si>
    <t>1404/05/10</t>
  </si>
  <si>
    <t>مرابحه عام دولت89-ش.خ041120</t>
  </si>
  <si>
    <t>1403/05/19</t>
  </si>
  <si>
    <t>1404/11/20</t>
  </si>
  <si>
    <t>‫ارزش دفتری</t>
  </si>
  <si>
    <t>‫سود و زیان ناشی از فروش</t>
  </si>
  <si>
    <t>‫ارزش دفتری برابر است با میانگین موزون خالص ارزش فروش هر سهم/ورقه در ابتدای دوره با خرید طی دوره ضربدر تعداد در پایان دوره</t>
  </si>
  <si>
    <t>‫درآمد ناشی از تغییر قیمت اوراق بهادار</t>
  </si>
  <si>
    <t>‫سود و زیان ناشی از تغییر قیمت</t>
  </si>
  <si>
    <t>سود و زیان ناشی از تغییر قیمت</t>
  </si>
  <si>
    <t>اجاره تابان سپهر14021206</t>
  </si>
  <si>
    <t>‫سهام</t>
  </si>
  <si>
    <t>‫درآمد تغییر ارزش</t>
  </si>
  <si>
    <t>‫درآمد فروش</t>
  </si>
  <si>
    <t>‫جمع مبلغ</t>
  </si>
  <si>
    <t>‫درآمد سود اوراق</t>
  </si>
  <si>
    <t>‫نام سپرده بانکی</t>
  </si>
  <si>
    <t>نام سپرده</t>
  </si>
  <si>
    <t>‫سود سپرده بانکی و گواهی سپرده</t>
  </si>
  <si>
    <t>‫درصد سود به میانگین سپرده</t>
  </si>
  <si>
    <t>صندوق سرمایه‌گذاری اختصاصی بازارگردان صنعت مس</t>
  </si>
  <si>
    <r>
      <t>‫1- سرمایه‌گذاری</t>
    </r>
    <r>
      <rPr>
        <sz val="12"/>
        <color rgb="FF000000"/>
        <rFont val="B Nazanin"/>
        <charset val="178"/>
      </rPr>
      <t>‌</t>
    </r>
    <r>
      <rPr>
        <b/>
        <sz val="12"/>
        <color rgb="FF000000"/>
        <rFont val="B Nazanin"/>
        <charset val="1"/>
      </rPr>
      <t>ها</t>
    </r>
  </si>
  <si>
    <t>‫1-1- سرمایه‌گذاری‌ها در سهام و حق تقدم سهام</t>
  </si>
  <si>
    <t>‫3-1- سرمایه‌گذاری در سپرده بانکی</t>
  </si>
  <si>
    <t>‫درصد به کل دارایی‌ها</t>
  </si>
  <si>
    <t>‫نرخ سود علی‌الحساب</t>
  </si>
  <si>
    <t>‫2- درآمد حاصل از سرمایه‌گذاری‌ها</t>
  </si>
  <si>
    <t>درآمد حاصل از سرمایه‌گذاری در سهام و حق تقدم سهام</t>
  </si>
  <si>
    <t>‫درآمد حاصل از سرمایه‌گذاری در اوراق بهادار با درآمد ثابت</t>
  </si>
  <si>
    <t>‫درآمد حاصل از سرمایه‌گذاری در سپرده بانکی و گواهی سپرده</t>
  </si>
  <si>
    <t>‫درصد از کل دارایی‌ها</t>
  </si>
  <si>
    <t>‫سود (زیان) حاصل از فروش اوراق بهادار</t>
  </si>
  <si>
    <t>.</t>
  </si>
  <si>
    <t>‫1-2- درآمد حاصل از سرمایه‌گذاری در سهام و حق تقدم سهام</t>
  </si>
  <si>
    <t>‫2-2- درآمد حاصل از سرمایه‌گذاری در اوراق بهادار با درآمد ثابت</t>
  </si>
  <si>
    <t>‫3-2- درآمد حاصل از سرمایه‌گذاری در سپرده بانکی و گواهی سپرده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</si>
</sst>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6" formatCode="_(* #,##0_);_(* \(#,##0\);_(* &quot;-&quot;??_);_(@_)"/>
    <numFmt numFmtId="182" formatCode="0.0E+00"/>
    <numFmt numFmtId="185" formatCode="#,##0.0000"/>
    <numFmt numFmtId="190" formatCode="0_);\(0\)"/>
  </numFmts>
  <fonts count="22" x14ac:knownFonts="1">
    <font>
      <sz val="10"/>
      <color rgb="FF000000"/>
      <name val="Arial"/>
      <charset val="1"/>
    </font>
    <font>
      <b/>
      <u/>
      <sz val="18"/>
      <color rgb="FF000000"/>
      <name val="B Nazanin"/>
      <charset val="1"/>
    </font>
    <font>
      <sz val="8"/>
      <color rgb="FF000000"/>
      <name val="Arial"/>
      <charset val="1"/>
    </font>
    <font>
      <b/>
      <u/>
      <sz val="16"/>
      <color rgb="FF000000"/>
      <name val="B Nazanin"/>
      <charset val="1"/>
    </font>
    <font>
      <b/>
      <sz val="12"/>
      <color rgb="FF000000"/>
      <name val="B Nazanin"/>
      <charset val="1"/>
    </font>
    <font>
      <b/>
      <sz val="9"/>
      <color rgb="FF000000"/>
      <name val="B Titr"/>
      <charset val="1"/>
    </font>
    <font>
      <sz val="10"/>
      <color rgb="FF000000"/>
      <name val="B Nazanin"/>
      <charset val="1"/>
    </font>
    <font>
      <b/>
      <sz val="9"/>
      <color rgb="FF000000"/>
      <name val="B Nazanin"/>
      <charset val="1"/>
    </font>
    <font>
      <b/>
      <u/>
      <sz val="12"/>
      <color rgb="FF000000"/>
      <name val="B Nazanin"/>
      <charset val="1"/>
    </font>
    <font>
      <sz val="12"/>
      <color rgb="FF000000"/>
      <name val="B Nazanin"/>
      <charset val="1"/>
    </font>
    <font>
      <sz val="10"/>
      <color rgb="FF000000"/>
      <name val="Arial"/>
      <charset val="1"/>
    </font>
    <font>
      <sz val="12"/>
      <color rgb="FF000000"/>
      <name val="B Nazanin"/>
      <charset val="178"/>
    </font>
    <font>
      <b/>
      <sz val="12"/>
      <color rgb="FF000000"/>
      <name val="B Nazanin"/>
      <charset val="178"/>
    </font>
    <font>
      <sz val="10"/>
      <color rgb="FF000000"/>
      <name val="Arial"/>
      <family val="2"/>
    </font>
    <font>
      <b/>
      <sz val="10"/>
      <color rgb="FF000000"/>
      <name val="B Titr"/>
      <charset val="178"/>
    </font>
    <font>
      <b/>
      <u/>
      <sz val="14"/>
      <color rgb="FF000000"/>
      <name val="B Nazanin"/>
      <charset val="178"/>
    </font>
    <font>
      <sz val="14"/>
      <color rgb="FF000000"/>
      <name val="Arial"/>
      <family val="2"/>
    </font>
    <font>
      <b/>
      <u/>
      <sz val="13"/>
      <color rgb="FF000000"/>
      <name val="B Nazanin"/>
      <charset val="178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3"/>
      <color rgb="FF000000"/>
      <name val="B Nazanin"/>
      <charset val="178"/>
    </font>
    <font>
      <sz val="13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109">
    <xf numFmtId="0" fontId="0" fillId="0" borderId="0" xfId="0" applyAlignment="1">
      <alignment horizontal="left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4" fontId="7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right" vertical="center"/>
    </xf>
    <xf numFmtId="0" fontId="2" fillId="2" borderId="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  <xf numFmtId="4" fontId="9" fillId="0" borderId="0" xfId="0" applyNumberFormat="1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4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right" vertical="center"/>
    </xf>
    <xf numFmtId="3" fontId="6" fillId="0" borderId="0" xfId="0" applyNumberFormat="1" applyFont="1" applyFill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3" fontId="6" fillId="0" borderId="0" xfId="0" applyNumberFormat="1" applyFont="1" applyFill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3" fontId="0" fillId="0" borderId="0" xfId="0" applyNumberFormat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3" fontId="7" fillId="0" borderId="2" xfId="0" applyNumberFormat="1" applyFont="1" applyFill="1" applyBorder="1" applyAlignment="1">
      <alignment horizontal="center" vertical="center" wrapText="1"/>
    </xf>
    <xf numFmtId="166" fontId="0" fillId="0" borderId="0" xfId="1" applyNumberFormat="1" applyFont="1" applyAlignment="1">
      <alignment horizontal="left"/>
    </xf>
    <xf numFmtId="3" fontId="7" fillId="0" borderId="1" xfId="0" applyNumberFormat="1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5" fillId="0" borderId="4" xfId="0" applyFont="1" applyFill="1" applyBorder="1" applyAlignment="1">
      <alignment horizontal="center" vertical="center" wrapText="1"/>
    </xf>
    <xf numFmtId="3" fontId="6" fillId="0" borderId="4" xfId="0" applyNumberFormat="1" applyFont="1" applyFill="1" applyBorder="1" applyAlignment="1">
      <alignment horizontal="center" vertical="center" wrapText="1"/>
    </xf>
    <xf numFmtId="3" fontId="0" fillId="0" borderId="0" xfId="0" applyNumberFormat="1" applyFill="1" applyAlignment="1">
      <alignment horizontal="left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9" fillId="0" borderId="1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3" fontId="4" fillId="0" borderId="2" xfId="0" applyNumberFormat="1" applyFont="1" applyFill="1" applyBorder="1" applyAlignment="1">
      <alignment horizontal="center" vertical="center" wrapText="1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185" fontId="4" fillId="0" borderId="2" xfId="0" applyNumberFormat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4" fillId="0" borderId="2" xfId="0" applyFont="1" applyFill="1" applyBorder="1" applyAlignment="1">
      <alignment horizontal="center" vertical="center" wrapText="1"/>
    </xf>
    <xf numFmtId="182" fontId="0" fillId="0" borderId="0" xfId="0" applyNumberFormat="1" applyAlignment="1">
      <alignment horizontal="left"/>
    </xf>
    <xf numFmtId="38" fontId="9" fillId="0" borderId="0" xfId="0" applyNumberFormat="1" applyFont="1" applyFill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top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vertical="top"/>
    </xf>
    <xf numFmtId="0" fontId="17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left" vertical="top"/>
    </xf>
    <xf numFmtId="0" fontId="12" fillId="0" borderId="2" xfId="0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left" vertical="top"/>
    </xf>
    <xf numFmtId="0" fontId="9" fillId="0" borderId="0" xfId="0" applyNumberFormat="1" applyFont="1" applyFill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left"/>
    </xf>
    <xf numFmtId="38" fontId="9" fillId="0" borderId="0" xfId="0" applyNumberFormat="1" applyFont="1" applyFill="1" applyAlignment="1">
      <alignment horizontal="center" vertical="center" wrapText="1"/>
    </xf>
    <xf numFmtId="38" fontId="9" fillId="0" borderId="1" xfId="0" applyNumberFormat="1" applyFont="1" applyFill="1" applyBorder="1" applyAlignment="1">
      <alignment horizontal="center" vertical="center" wrapText="1"/>
    </xf>
    <xf numFmtId="38" fontId="4" fillId="0" borderId="2" xfId="0" applyNumberFormat="1" applyFont="1" applyFill="1" applyBorder="1" applyAlignment="1">
      <alignment horizontal="center" vertical="center" wrapText="1"/>
    </xf>
    <xf numFmtId="38" fontId="9" fillId="0" borderId="4" xfId="0" applyNumberFormat="1" applyFont="1" applyFill="1" applyBorder="1" applyAlignment="1">
      <alignment horizontal="center" vertical="center" wrapText="1"/>
    </xf>
    <xf numFmtId="38" fontId="12" fillId="0" borderId="1" xfId="0" applyNumberFormat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left"/>
    </xf>
    <xf numFmtId="38" fontId="0" fillId="0" borderId="0" xfId="0" applyNumberFormat="1" applyAlignment="1">
      <alignment horizontal="left"/>
    </xf>
    <xf numFmtId="3" fontId="9" fillId="0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top"/>
    </xf>
    <xf numFmtId="0" fontId="20" fillId="2" borderId="0" xfId="0" applyFont="1" applyFill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left" vertical="top"/>
    </xf>
    <xf numFmtId="0" fontId="21" fillId="0" borderId="0" xfId="0" applyFont="1" applyAlignment="1">
      <alignment horizontal="left"/>
    </xf>
    <xf numFmtId="37" fontId="9" fillId="0" borderId="0" xfId="0" applyNumberFormat="1" applyFont="1" applyFill="1" applyAlignment="1">
      <alignment horizontal="center" vertical="center" wrapText="1"/>
    </xf>
    <xf numFmtId="37" fontId="9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Alignment="1">
      <alignment horizontal="center" vertical="center" wrapText="1"/>
    </xf>
    <xf numFmtId="190" fontId="9" fillId="0" borderId="1" xfId="0" applyNumberFormat="1" applyFont="1" applyFill="1" applyBorder="1" applyAlignment="1">
      <alignment horizontal="center" vertical="center" wrapText="1"/>
    </xf>
    <xf numFmtId="190" fontId="4" fillId="0" borderId="2" xfId="0" applyNumberFormat="1" applyFont="1" applyFill="1" applyBorder="1" applyAlignment="1">
      <alignment horizontal="center" vertical="center" wrapText="1"/>
    </xf>
    <xf numFmtId="190" fontId="9" fillId="0" borderId="0" xfId="0" applyNumberFormat="1" applyFont="1" applyFill="1" applyAlignment="1">
      <alignment horizontal="center" vertical="center" wrapText="1"/>
    </xf>
    <xf numFmtId="190" fontId="9" fillId="0" borderId="1" xfId="0" applyNumberFormat="1" applyFont="1" applyFill="1" applyBorder="1" applyAlignment="1">
      <alignment horizontal="center" vertical="center" wrapText="1"/>
    </xf>
    <xf numFmtId="190" fontId="12" fillId="0" borderId="2" xfId="0" applyNumberFormat="1" applyFont="1" applyFill="1" applyBorder="1" applyAlignment="1">
      <alignment horizontal="center" vertical="center" wrapText="1"/>
    </xf>
    <xf numFmtId="190" fontId="0" fillId="0" borderId="0" xfId="0" applyNumberFormat="1" applyAlignment="1">
      <alignment horizontal="left"/>
    </xf>
    <xf numFmtId="190" fontId="4" fillId="0" borderId="2" xfId="0" applyNumberFormat="1" applyFont="1" applyFill="1" applyBorder="1" applyAlignment="1">
      <alignment horizontal="center" vertical="center" wrapText="1"/>
    </xf>
    <xf numFmtId="190" fontId="0" fillId="0" borderId="3" xfId="0" applyNumberFormat="1" applyBorder="1" applyAlignment="1">
      <alignment horizontal="left"/>
    </xf>
    <xf numFmtId="190" fontId="4" fillId="2" borderId="0" xfId="0" applyNumberFormat="1" applyFont="1" applyFill="1" applyAlignment="1">
      <alignment horizontal="center" vertical="center"/>
    </xf>
    <xf numFmtId="190" fontId="4" fillId="2" borderId="1" xfId="0" applyNumberFormat="1" applyFont="1" applyFill="1" applyBorder="1" applyAlignment="1">
      <alignment horizontal="center" vertical="center"/>
    </xf>
    <xf numFmtId="190" fontId="5" fillId="0" borderId="2" xfId="0" applyNumberFormat="1" applyFont="1" applyFill="1" applyBorder="1" applyAlignment="1">
      <alignment horizontal="center" vertical="center" wrapText="1"/>
    </xf>
    <xf numFmtId="190" fontId="6" fillId="0" borderId="0" xfId="0" applyNumberFormat="1" applyFont="1" applyFill="1" applyAlignment="1">
      <alignment horizontal="center" vertical="center" wrapText="1"/>
    </xf>
    <xf numFmtId="190" fontId="5" fillId="0" borderId="1" xfId="0" applyNumberFormat="1" applyFont="1" applyFill="1" applyBorder="1" applyAlignment="1">
      <alignment horizontal="center" vertical="center" wrapText="1"/>
    </xf>
    <xf numFmtId="190" fontId="6" fillId="0" borderId="0" xfId="0" applyNumberFormat="1" applyFont="1" applyFill="1" applyAlignment="1">
      <alignment horizontal="center" vertical="center" wrapText="1"/>
    </xf>
    <xf numFmtId="37" fontId="9" fillId="0" borderId="0" xfId="0" applyNumberFormat="1" applyFont="1" applyFill="1" applyAlignment="1">
      <alignment horizontal="center" vertical="center" wrapText="1"/>
    </xf>
    <xf numFmtId="37" fontId="9" fillId="0" borderId="1" xfId="0" applyNumberFormat="1" applyFont="1" applyFill="1" applyBorder="1" applyAlignment="1">
      <alignment horizontal="center" vertical="center" wrapText="1"/>
    </xf>
    <xf numFmtId="37" fontId="4" fillId="0" borderId="2" xfId="0" applyNumberFormat="1" applyFont="1" applyFill="1" applyBorder="1" applyAlignment="1">
      <alignment horizontal="center" vertical="center" wrapText="1"/>
    </xf>
    <xf numFmtId="38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352425</xdr:colOff>
      <xdr:row>0</xdr:row>
      <xdr:rowOff>266700</xdr:rowOff>
    </xdr:from>
    <xdr:to>
      <xdr:col>2</xdr:col>
      <xdr:colOff>2867376</xdr:colOff>
      <xdr:row>7</xdr:row>
      <xdr:rowOff>76548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771471A-BBFC-4CE2-AF35-6D27226FD5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7524124" y="266700"/>
          <a:ext cx="2514951" cy="2495898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85725</xdr:rowOff>
    </xdr:from>
    <xdr:to>
      <xdr:col>1</xdr:col>
      <xdr:colOff>1162050</xdr:colOff>
      <xdr:row>4</xdr:row>
      <xdr:rowOff>295491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BFB4AC2-3CA9-40AC-8EEA-F7510FA038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534625" y="85725"/>
          <a:ext cx="1228725" cy="121941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95250</xdr:rowOff>
    </xdr:from>
    <xdr:to>
      <xdr:col>1</xdr:col>
      <xdr:colOff>1143000</xdr:colOff>
      <xdr:row>4</xdr:row>
      <xdr:rowOff>305016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40D9F10-4DCB-4FA4-84B5-377080DE370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648550" y="95250"/>
          <a:ext cx="1228725" cy="12194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1</xdr:row>
      <xdr:rowOff>0</xdr:rowOff>
    </xdr:from>
    <xdr:to>
      <xdr:col>1</xdr:col>
      <xdr:colOff>1209675</xdr:colOff>
      <xdr:row>5</xdr:row>
      <xdr:rowOff>305016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9AFD8E6-F63E-488C-AFBA-69BA6F72F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4581250" y="85725"/>
          <a:ext cx="1228725" cy="121941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63504</xdr:colOff>
      <xdr:row>1</xdr:row>
      <xdr:rowOff>0</xdr:rowOff>
    </xdr:from>
    <xdr:to>
      <xdr:col>1</xdr:col>
      <xdr:colOff>1204916</xdr:colOff>
      <xdr:row>5</xdr:row>
      <xdr:rowOff>298666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7CDA44E-D3D4-4164-88F8-C769600C58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2237084" y="87313"/>
          <a:ext cx="1228725" cy="121941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85725</xdr:rowOff>
    </xdr:from>
    <xdr:to>
      <xdr:col>1</xdr:col>
      <xdr:colOff>1219200</xdr:colOff>
      <xdr:row>5</xdr:row>
      <xdr:rowOff>19266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6756AC-D3F0-4BF0-B0CD-56FD0B907E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5305150" y="85725"/>
          <a:ext cx="1228725" cy="121941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63502</xdr:colOff>
      <xdr:row>0</xdr:row>
      <xdr:rowOff>87310</xdr:rowOff>
    </xdr:from>
    <xdr:to>
      <xdr:col>1</xdr:col>
      <xdr:colOff>1204914</xdr:colOff>
      <xdr:row>4</xdr:row>
      <xdr:rowOff>290726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7FEA924A-3D41-418F-99C5-CB901403D6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17142461" y="87310"/>
          <a:ext cx="1228725" cy="121941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104775</xdr:rowOff>
    </xdr:from>
    <xdr:to>
      <xdr:col>1</xdr:col>
      <xdr:colOff>1162050</xdr:colOff>
      <xdr:row>4</xdr:row>
      <xdr:rowOff>314541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3A733D-349B-4D3B-B477-EEB3A87DC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9277075" y="104775"/>
          <a:ext cx="1228725" cy="121941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104775</xdr:rowOff>
    </xdr:from>
    <xdr:to>
      <xdr:col>1</xdr:col>
      <xdr:colOff>1200150</xdr:colOff>
      <xdr:row>4</xdr:row>
      <xdr:rowOff>314541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AAB6951-FECF-4DFB-B0D4-3D7B9EF22E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363175" y="104775"/>
          <a:ext cx="1228725" cy="121941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123825</xdr:rowOff>
    </xdr:from>
    <xdr:to>
      <xdr:col>1</xdr:col>
      <xdr:colOff>1152525</xdr:colOff>
      <xdr:row>4</xdr:row>
      <xdr:rowOff>333591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BE219E1-7BBA-4CFB-B3C7-2A174A04FA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1801200" y="123825"/>
          <a:ext cx="1228725" cy="121941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123825</xdr:rowOff>
    </xdr:from>
    <xdr:to>
      <xdr:col>1</xdr:col>
      <xdr:colOff>1143000</xdr:colOff>
      <xdr:row>4</xdr:row>
      <xdr:rowOff>333591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B0B8D37-EAF3-404F-95DD-8AF520C30A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92553675" y="123825"/>
          <a:ext cx="1228725" cy="121941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1:D13"/>
  <sheetViews>
    <sheetView rightToLeft="1" tabSelected="1" workbookViewId="0">
      <selection activeCell="B11" sqref="B11"/>
    </sheetView>
  </sheetViews>
  <sheetFormatPr defaultRowHeight="12.75" x14ac:dyDescent="0.2"/>
  <cols>
    <col min="1" max="1" width="20.5703125" customWidth="1"/>
    <col min="2" max="2" width="12.85546875" customWidth="1"/>
    <col min="3" max="3" width="50" customWidth="1"/>
    <col min="4" max="4" width="16.7109375" customWidth="1"/>
    <col min="5" max="5" width="19.5703125" customWidth="1"/>
  </cols>
  <sheetData>
    <row r="1" spans="3:4" ht="49.5" customHeight="1" x14ac:dyDescent="0.2"/>
    <row r="2" spans="3:4" ht="35.25" customHeight="1" x14ac:dyDescent="0.2">
      <c r="D2" s="1"/>
    </row>
    <row r="3" spans="3:4" ht="13.5" customHeight="1" x14ac:dyDescent="0.2"/>
    <row r="4" spans="3:4" ht="35.25" customHeight="1" x14ac:dyDescent="0.2"/>
    <row r="5" spans="3:4" ht="13.5" customHeight="1" x14ac:dyDescent="0.2"/>
    <row r="6" spans="3:4" ht="35.25" customHeight="1" x14ac:dyDescent="0.2"/>
    <row r="7" spans="3:4" ht="29.65" customHeight="1" x14ac:dyDescent="0.2"/>
    <row r="8" spans="3:4" ht="29.65" customHeight="1" x14ac:dyDescent="0.2"/>
    <row r="9" spans="3:4" ht="33.75" customHeight="1" x14ac:dyDescent="0.2">
      <c r="C9" s="1" t="s">
        <v>83</v>
      </c>
    </row>
    <row r="11" spans="3:4" ht="33.75" customHeight="1" x14ac:dyDescent="0.2">
      <c r="C11" s="1" t="s">
        <v>0</v>
      </c>
    </row>
    <row r="13" spans="3:4" ht="33.75" customHeight="1" x14ac:dyDescent="0.2">
      <c r="C13" s="1" t="s">
        <v>1</v>
      </c>
    </row>
  </sheetData>
  <pageMargins left="0.39" right="0.39" top="0.39" bottom="0.39" header="0" footer="0"/>
  <pageSetup paperSize="9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Y14"/>
  <sheetViews>
    <sheetView rightToLeft="1" workbookViewId="0">
      <selection activeCell="V15" sqref="V15"/>
    </sheetView>
  </sheetViews>
  <sheetFormatPr defaultRowHeight="12.75" x14ac:dyDescent="0.2"/>
  <cols>
    <col min="1" max="1" width="1.28515625" customWidth="1"/>
    <col min="2" max="2" width="30.140625" customWidth="1"/>
    <col min="3" max="3" width="1.28515625" customWidth="1"/>
    <col min="4" max="4" width="14.140625" customWidth="1"/>
    <col min="5" max="5" width="6.5703125" customWidth="1"/>
    <col min="6" max="6" width="1.28515625" customWidth="1"/>
    <col min="7" max="7" width="16.7109375" customWidth="1"/>
    <col min="8" max="9" width="1.28515625" customWidth="1"/>
    <col min="10" max="10" width="19.85546875" customWidth="1"/>
    <col min="11" max="11" width="1.28515625" customWidth="1"/>
    <col min="12" max="12" width="18" customWidth="1"/>
    <col min="13" max="13" width="1.28515625" customWidth="1"/>
    <col min="14" max="14" width="18" customWidth="1"/>
    <col min="15" max="15" width="1.28515625" customWidth="1"/>
    <col min="16" max="16" width="20.140625" customWidth="1"/>
    <col min="17" max="17" width="1.28515625" customWidth="1"/>
    <col min="18" max="18" width="20" customWidth="1"/>
    <col min="19" max="19" width="1.28515625" customWidth="1"/>
    <col min="20" max="20" width="20.42578125" customWidth="1"/>
    <col min="21" max="21" width="1.28515625" customWidth="1"/>
    <col min="22" max="22" width="18.5703125" customWidth="1"/>
    <col min="23" max="23" width="1.28515625" customWidth="1"/>
    <col min="24" max="24" width="18" customWidth="1"/>
    <col min="25" max="25" width="0.28515625" customWidth="1"/>
  </cols>
  <sheetData>
    <row r="1" spans="1:25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</row>
    <row r="2" spans="1:25" ht="29.65" customHeight="1" x14ac:dyDescent="0.2">
      <c r="A2" s="66"/>
      <c r="B2" s="66"/>
      <c r="C2" s="66"/>
      <c r="D2" s="66"/>
      <c r="E2" s="66"/>
      <c r="F2" s="66"/>
      <c r="G2" s="65" t="s">
        <v>83</v>
      </c>
      <c r="H2" s="65"/>
      <c r="I2" s="65"/>
      <c r="J2" s="65"/>
      <c r="K2" s="65"/>
      <c r="L2" s="65"/>
      <c r="M2" s="65"/>
      <c r="N2" s="65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</row>
    <row r="3" spans="1:25" ht="7.3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</row>
    <row r="4" spans="1:25" ht="29.6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5" t="s">
        <v>20</v>
      </c>
      <c r="K4" s="65"/>
      <c r="L4" s="65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</row>
    <row r="5" spans="1:25" ht="29.6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5" t="s">
        <v>1</v>
      </c>
      <c r="K5" s="65"/>
      <c r="L5" s="65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</row>
    <row r="6" spans="1:25" ht="13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</row>
    <row r="7" spans="1:25" ht="29.65" customHeight="1" x14ac:dyDescent="0.2">
      <c r="A7" s="2"/>
      <c r="B7" s="39" t="s">
        <v>97</v>
      </c>
      <c r="C7" s="3"/>
      <c r="D7" s="3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spans="1:25" ht="6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</row>
    <row r="9" spans="1:25" ht="28.5" customHeight="1" x14ac:dyDescent="0.2">
      <c r="A9" s="14"/>
      <c r="B9" s="17"/>
      <c r="C9" s="14"/>
      <c r="D9" s="18" t="s">
        <v>47</v>
      </c>
      <c r="E9" s="19"/>
      <c r="F9" s="18"/>
      <c r="G9" s="19"/>
      <c r="H9" s="18"/>
      <c r="I9" s="19"/>
      <c r="J9" s="19"/>
      <c r="K9" s="18"/>
      <c r="L9" s="19"/>
      <c r="M9" s="18"/>
      <c r="N9" s="19"/>
      <c r="O9" s="2"/>
      <c r="P9" s="18" t="s">
        <v>4</v>
      </c>
      <c r="Q9" s="18"/>
      <c r="R9" s="19"/>
      <c r="S9" s="18"/>
      <c r="T9" s="19"/>
      <c r="U9" s="18"/>
      <c r="V9" s="19"/>
      <c r="W9" s="18"/>
      <c r="X9" s="19"/>
      <c r="Y9" s="2"/>
    </row>
    <row r="10" spans="1:25" s="58" customFormat="1" ht="44.45" customHeight="1" x14ac:dyDescent="0.2">
      <c r="A10" s="57" t="s">
        <v>74</v>
      </c>
      <c r="B10" s="57"/>
      <c r="D10" s="57" t="s">
        <v>78</v>
      </c>
      <c r="E10" s="57"/>
      <c r="G10" s="59" t="s">
        <v>75</v>
      </c>
      <c r="I10" s="57" t="s">
        <v>76</v>
      </c>
      <c r="J10" s="57"/>
      <c r="L10" s="59" t="s">
        <v>77</v>
      </c>
      <c r="N10" s="59" t="s">
        <v>43</v>
      </c>
      <c r="P10" s="59" t="s">
        <v>78</v>
      </c>
      <c r="R10" s="59" t="s">
        <v>75</v>
      </c>
      <c r="T10" s="59" t="s">
        <v>76</v>
      </c>
      <c r="V10" s="59" t="s">
        <v>77</v>
      </c>
      <c r="X10" s="59" t="s">
        <v>43</v>
      </c>
    </row>
    <row r="11" spans="1:25" ht="14.85" customHeight="1" x14ac:dyDescent="0.2">
      <c r="A11" s="6"/>
      <c r="B11" s="6"/>
      <c r="D11" s="6"/>
      <c r="E11" s="6"/>
      <c r="G11" s="6"/>
      <c r="I11" s="6"/>
      <c r="J11" s="6"/>
      <c r="L11" s="6"/>
      <c r="N11" s="6"/>
      <c r="P11" s="6"/>
      <c r="R11" s="6"/>
      <c r="T11" s="6"/>
      <c r="V11" s="6"/>
      <c r="X11" s="6"/>
    </row>
    <row r="12" spans="1:25" ht="29.65" customHeight="1" x14ac:dyDescent="0.2">
      <c r="A12" s="26" t="s">
        <v>64</v>
      </c>
      <c r="B12" s="26"/>
      <c r="D12" s="74">
        <v>78039408</v>
      </c>
      <c r="E12" s="74"/>
      <c r="F12" s="80"/>
      <c r="G12" s="61">
        <v>0</v>
      </c>
      <c r="H12" s="80"/>
      <c r="I12" s="74">
        <v>0</v>
      </c>
      <c r="J12" s="74"/>
      <c r="K12" s="80"/>
      <c r="L12" s="61">
        <v>78039408</v>
      </c>
      <c r="M12" s="80"/>
      <c r="N12" s="61">
        <v>100</v>
      </c>
      <c r="O12" s="80"/>
      <c r="P12" s="61">
        <v>386665509</v>
      </c>
      <c r="Q12" s="80"/>
      <c r="R12" s="61">
        <v>73996314</v>
      </c>
      <c r="S12" s="80"/>
      <c r="T12" s="61">
        <v>0</v>
      </c>
      <c r="U12" s="80"/>
      <c r="V12" s="61">
        <f>P12+R12</f>
        <v>460661823</v>
      </c>
      <c r="X12" s="10">
        <v>100</v>
      </c>
    </row>
    <row r="13" spans="1:25" ht="29.65" customHeight="1" x14ac:dyDescent="0.2">
      <c r="A13" s="28" t="s">
        <v>73</v>
      </c>
      <c r="B13" s="28"/>
      <c r="D13" s="75">
        <v>0</v>
      </c>
      <c r="E13" s="75"/>
      <c r="F13" s="80"/>
      <c r="G13" s="62">
        <v>0</v>
      </c>
      <c r="H13" s="80"/>
      <c r="I13" s="75">
        <v>0</v>
      </c>
      <c r="J13" s="75"/>
      <c r="K13" s="80"/>
      <c r="L13" s="62">
        <v>0</v>
      </c>
      <c r="M13" s="80"/>
      <c r="N13" s="62">
        <v>0</v>
      </c>
      <c r="O13" s="80"/>
      <c r="P13" s="62">
        <v>0</v>
      </c>
      <c r="Q13" s="80"/>
      <c r="R13" s="62">
        <v>0</v>
      </c>
      <c r="S13" s="80"/>
      <c r="T13" s="62">
        <v>0</v>
      </c>
      <c r="U13" s="80"/>
      <c r="V13" s="62">
        <v>0</v>
      </c>
      <c r="X13" s="11">
        <v>0</v>
      </c>
    </row>
    <row r="14" spans="1:25" ht="29.65" customHeight="1" x14ac:dyDescent="0.2">
      <c r="A14" s="20" t="s">
        <v>19</v>
      </c>
      <c r="B14" s="20"/>
      <c r="D14" s="76">
        <v>78039408</v>
      </c>
      <c r="E14" s="76"/>
      <c r="F14" s="80"/>
      <c r="G14" s="63">
        <v>0</v>
      </c>
      <c r="H14" s="80"/>
      <c r="I14" s="76">
        <v>0</v>
      </c>
      <c r="J14" s="76"/>
      <c r="K14" s="80"/>
      <c r="L14" s="63">
        <v>78039408</v>
      </c>
      <c r="M14" s="80"/>
      <c r="N14" s="63">
        <v>100</v>
      </c>
      <c r="O14" s="80"/>
      <c r="P14" s="63">
        <v>386665509</v>
      </c>
      <c r="Q14" s="80"/>
      <c r="R14" s="63">
        <v>73996314</v>
      </c>
      <c r="S14" s="80"/>
      <c r="T14" s="63">
        <v>0</v>
      </c>
      <c r="U14" s="80"/>
      <c r="V14" s="63">
        <f>SUM(V12:V13)</f>
        <v>460661823</v>
      </c>
      <c r="X14" s="12">
        <v>100</v>
      </c>
    </row>
  </sheetData>
  <mergeCells count="24">
    <mergeCell ref="A14:B14"/>
    <mergeCell ref="D14:E14"/>
    <mergeCell ref="I14:J14"/>
    <mergeCell ref="A13:B13"/>
    <mergeCell ref="D13:E13"/>
    <mergeCell ref="I13:J13"/>
    <mergeCell ref="A12:B12"/>
    <mergeCell ref="D12:E12"/>
    <mergeCell ref="I12:J12"/>
    <mergeCell ref="A10:B10"/>
    <mergeCell ref="D10:E10"/>
    <mergeCell ref="I10:J10"/>
    <mergeCell ref="A8:Y8"/>
    <mergeCell ref="A9:C9"/>
    <mergeCell ref="D9:N9"/>
    <mergeCell ref="P9:X9"/>
    <mergeCell ref="A4:I5"/>
    <mergeCell ref="J4:L4"/>
    <mergeCell ref="M4:Y5"/>
    <mergeCell ref="J5:L5"/>
    <mergeCell ref="A6:Y6"/>
    <mergeCell ref="A1:Y1"/>
    <mergeCell ref="A3:Y3"/>
    <mergeCell ref="G2:N2"/>
  </mergeCells>
  <pageMargins left="0.39" right="0.39" top="0.39" bottom="0.39" header="0" footer="0"/>
  <pageSetup paperSize="9" fitToHeight="0" orientation="landscape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Q15"/>
  <sheetViews>
    <sheetView rightToLeft="1" workbookViewId="0">
      <selection activeCell="F21" sqref="F21"/>
    </sheetView>
  </sheetViews>
  <sheetFormatPr defaultRowHeight="12.75" x14ac:dyDescent="0.2"/>
  <cols>
    <col min="1" max="1" width="1.28515625" customWidth="1"/>
    <col min="2" max="2" width="48.7109375" customWidth="1"/>
    <col min="3" max="3" width="1.28515625" customWidth="1"/>
    <col min="4" max="4" width="12.85546875" customWidth="1"/>
    <col min="5" max="5" width="1.28515625" customWidth="1"/>
    <col min="6" max="6" width="12.85546875" customWidth="1"/>
    <col min="7" max="7" width="1.28515625" customWidth="1"/>
    <col min="8" max="8" width="26.5703125" customWidth="1"/>
    <col min="9" max="9" width="1.28515625" customWidth="1"/>
    <col min="10" max="10" width="15.42578125" customWidth="1"/>
    <col min="11" max="11" width="12.85546875" customWidth="1"/>
    <col min="12" max="12" width="3.85546875" customWidth="1"/>
    <col min="13" max="13" width="1.28515625" customWidth="1"/>
    <col min="14" max="14" width="27" customWidth="1"/>
    <col min="15" max="15" width="1.28515625" customWidth="1"/>
    <col min="16" max="16" width="28.28515625" customWidth="1"/>
    <col min="17" max="17" width="0.28515625" customWidth="1"/>
  </cols>
  <sheetData>
    <row r="1" spans="1:17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</row>
    <row r="2" spans="1:17" ht="29.65" customHeight="1" x14ac:dyDescent="0.2">
      <c r="A2" s="68"/>
      <c r="B2" s="68"/>
      <c r="C2" s="68"/>
      <c r="D2" s="68"/>
      <c r="E2" s="65" t="s">
        <v>83</v>
      </c>
      <c r="F2" s="65"/>
      <c r="G2" s="65"/>
      <c r="H2" s="65"/>
      <c r="I2" s="65"/>
      <c r="J2" s="65"/>
      <c r="K2" s="65"/>
      <c r="L2" s="68"/>
      <c r="M2" s="68"/>
      <c r="N2" s="68"/>
      <c r="O2" s="68"/>
      <c r="P2" s="68"/>
      <c r="Q2" s="68"/>
    </row>
    <row r="3" spans="1:17" ht="7.3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</row>
    <row r="4" spans="1:17" ht="29.65" customHeight="1" x14ac:dyDescent="0.2">
      <c r="A4" s="68"/>
      <c r="B4" s="68"/>
      <c r="C4" s="68"/>
      <c r="D4" s="68"/>
      <c r="E4" s="68"/>
      <c r="F4" s="68"/>
      <c r="G4" s="65" t="s">
        <v>20</v>
      </c>
      <c r="H4" s="65"/>
      <c r="I4" s="65"/>
      <c r="J4" s="65"/>
      <c r="K4" s="68"/>
      <c r="L4" s="68"/>
      <c r="M4" s="68"/>
      <c r="N4" s="68"/>
      <c r="O4" s="68"/>
      <c r="P4" s="68"/>
      <c r="Q4" s="68"/>
    </row>
    <row r="5" spans="1:17" ht="29.65" customHeight="1" x14ac:dyDescent="0.2">
      <c r="A5" s="68"/>
      <c r="B5" s="68"/>
      <c r="C5" s="68"/>
      <c r="D5" s="68"/>
      <c r="E5" s="68"/>
      <c r="F5" s="68"/>
      <c r="G5" s="65" t="s">
        <v>1</v>
      </c>
      <c r="H5" s="65"/>
      <c r="I5" s="65"/>
      <c r="J5" s="65"/>
      <c r="K5" s="68"/>
      <c r="L5" s="68"/>
      <c r="M5" s="68"/>
      <c r="N5" s="68"/>
      <c r="O5" s="68"/>
      <c r="P5" s="68"/>
      <c r="Q5" s="68"/>
    </row>
    <row r="6" spans="1:17" ht="10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</row>
    <row r="7" spans="1:17" ht="29.65" customHeight="1" x14ac:dyDescent="0.2">
      <c r="A7" s="2"/>
      <c r="B7" s="32" t="s">
        <v>98</v>
      </c>
      <c r="C7" s="16"/>
      <c r="D7" s="16"/>
      <c r="E7" s="16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</row>
    <row r="8" spans="1:17" ht="1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s="86" customFormat="1" ht="26.25" customHeight="1" x14ac:dyDescent="0.25">
      <c r="A9" s="83" t="s">
        <v>79</v>
      </c>
      <c r="B9" s="84"/>
      <c r="C9" s="83"/>
      <c r="D9" s="84"/>
      <c r="E9" s="84"/>
      <c r="F9" s="84"/>
      <c r="G9" s="85"/>
      <c r="H9" s="83" t="s">
        <v>47</v>
      </c>
      <c r="I9" s="83"/>
      <c r="J9" s="84"/>
      <c r="K9" s="84"/>
      <c r="L9" s="84"/>
      <c r="M9" s="85"/>
      <c r="N9" s="83" t="s">
        <v>4</v>
      </c>
      <c r="O9" s="83"/>
      <c r="P9" s="84"/>
      <c r="Q9" s="85"/>
    </row>
    <row r="10" spans="1:17" ht="44.45" customHeight="1" x14ac:dyDescent="0.2">
      <c r="A10" s="20" t="s">
        <v>80</v>
      </c>
      <c r="B10" s="20"/>
      <c r="D10" s="20" t="s">
        <v>23</v>
      </c>
      <c r="E10" s="20"/>
      <c r="F10" s="20"/>
      <c r="H10" s="5" t="s">
        <v>81</v>
      </c>
      <c r="J10" s="20" t="s">
        <v>82</v>
      </c>
      <c r="K10" s="20"/>
      <c r="L10" s="20"/>
      <c r="N10" s="5" t="s">
        <v>81</v>
      </c>
      <c r="P10" s="5" t="s">
        <v>82</v>
      </c>
    </row>
    <row r="11" spans="1:17" ht="14.85" customHeight="1" x14ac:dyDescent="0.2">
      <c r="A11" s="6"/>
      <c r="B11" s="6"/>
      <c r="D11" s="6"/>
      <c r="E11" s="6"/>
      <c r="F11" s="6"/>
      <c r="H11" s="6"/>
      <c r="J11" s="6"/>
      <c r="K11" s="6"/>
      <c r="L11" s="6"/>
      <c r="N11" s="6"/>
      <c r="P11" s="6"/>
    </row>
    <row r="12" spans="1:17" ht="29.65" customHeight="1" x14ac:dyDescent="0.2">
      <c r="A12" s="26" t="s">
        <v>29</v>
      </c>
      <c r="B12" s="26"/>
      <c r="D12" s="49">
        <v>65341115</v>
      </c>
      <c r="E12" s="49"/>
      <c r="F12" s="49"/>
      <c r="G12" s="38"/>
      <c r="H12" s="48">
        <v>796869</v>
      </c>
      <c r="J12" s="71">
        <v>76.72</v>
      </c>
      <c r="K12" s="26"/>
      <c r="L12" s="26"/>
      <c r="N12" s="48">
        <v>2472625</v>
      </c>
      <c r="P12" s="54">
        <v>29.56</v>
      </c>
    </row>
    <row r="13" spans="1:17" ht="29.65" customHeight="1" x14ac:dyDescent="0.2">
      <c r="A13" s="26" t="s">
        <v>33</v>
      </c>
      <c r="B13" s="26"/>
      <c r="D13" s="49">
        <v>65341107</v>
      </c>
      <c r="E13" s="49"/>
      <c r="F13" s="49"/>
      <c r="G13" s="38"/>
      <c r="H13" s="48">
        <v>7391</v>
      </c>
      <c r="J13" s="71">
        <v>0.71</v>
      </c>
      <c r="K13" s="26"/>
      <c r="L13" s="26"/>
      <c r="N13" s="48">
        <v>4729527</v>
      </c>
      <c r="P13" s="54">
        <v>56.54</v>
      </c>
    </row>
    <row r="14" spans="1:17" ht="29.65" customHeight="1" x14ac:dyDescent="0.2">
      <c r="A14" s="28" t="s">
        <v>38</v>
      </c>
      <c r="B14" s="28"/>
      <c r="C14" s="13"/>
      <c r="D14" s="51">
        <v>104456340</v>
      </c>
      <c r="E14" s="51"/>
      <c r="F14" s="51"/>
      <c r="G14" s="38"/>
      <c r="H14" s="50">
        <v>234364</v>
      </c>
      <c r="J14" s="72">
        <v>22.56</v>
      </c>
      <c r="K14" s="28"/>
      <c r="L14" s="28"/>
      <c r="N14" s="50">
        <v>1162097</v>
      </c>
      <c r="P14" s="55">
        <v>13.89</v>
      </c>
    </row>
    <row r="15" spans="1:17" ht="29.65" customHeight="1" x14ac:dyDescent="0.2">
      <c r="A15" s="20" t="s">
        <v>19</v>
      </c>
      <c r="B15" s="20"/>
      <c r="C15" s="20"/>
      <c r="D15" s="20"/>
      <c r="E15" s="20"/>
      <c r="F15" s="20"/>
      <c r="H15" s="52">
        <v>1038624</v>
      </c>
      <c r="J15" s="30">
        <v>99.99</v>
      </c>
      <c r="K15" s="30"/>
      <c r="L15" s="30"/>
      <c r="N15" s="52">
        <v>8364249</v>
      </c>
      <c r="P15" s="12">
        <v>99.99</v>
      </c>
    </row>
  </sheetData>
  <mergeCells count="30">
    <mergeCell ref="A15:F15"/>
    <mergeCell ref="J15:L15"/>
    <mergeCell ref="A13:B13"/>
    <mergeCell ref="D13:F13"/>
    <mergeCell ref="J13:L13"/>
    <mergeCell ref="A14:B14"/>
    <mergeCell ref="D14:F14"/>
    <mergeCell ref="J14:L14"/>
    <mergeCell ref="A10:B10"/>
    <mergeCell ref="D10:F10"/>
    <mergeCell ref="J10:L10"/>
    <mergeCell ref="A12:B12"/>
    <mergeCell ref="D12:F12"/>
    <mergeCell ref="J12:L12"/>
    <mergeCell ref="B7:E7"/>
    <mergeCell ref="F7:Q7"/>
    <mergeCell ref="A8:Q8"/>
    <mergeCell ref="A9:F9"/>
    <mergeCell ref="H9:L9"/>
    <mergeCell ref="N9:P9"/>
    <mergeCell ref="A4:F5"/>
    <mergeCell ref="G4:J4"/>
    <mergeCell ref="K4:Q5"/>
    <mergeCell ref="G5:J5"/>
    <mergeCell ref="A6:Q6"/>
    <mergeCell ref="A1:Q1"/>
    <mergeCell ref="A2:D2"/>
    <mergeCell ref="E2:K2"/>
    <mergeCell ref="L2:Q2"/>
    <mergeCell ref="A3:Q3"/>
  </mergeCells>
  <pageMargins left="0.39" right="0.39" top="0.39" bottom="0.39" header="0" footer="0"/>
  <pageSetup paperSize="9" fitToHeight="0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D33"/>
  <sheetViews>
    <sheetView rightToLeft="1" topLeftCell="A7" zoomScale="110" zoomScaleNormal="110" workbookViewId="0">
      <selection activeCell="O14" sqref="O14"/>
    </sheetView>
  </sheetViews>
  <sheetFormatPr defaultRowHeight="12.75" x14ac:dyDescent="0.2"/>
  <cols>
    <col min="1" max="1" width="1.28515625" customWidth="1"/>
    <col min="2" max="2" width="21.140625" customWidth="1"/>
    <col min="3" max="3" width="1.28515625" customWidth="1"/>
    <col min="4" max="4" width="15.42578125" customWidth="1"/>
    <col min="5" max="5" width="1.28515625" customWidth="1"/>
    <col min="6" max="6" width="2.5703125" customWidth="1"/>
    <col min="7" max="7" width="16.7109375" customWidth="1"/>
    <col min="8" max="8" width="1.28515625" customWidth="1"/>
    <col min="9" max="9" width="12.85546875" customWidth="1"/>
    <col min="10" max="10" width="6.42578125" customWidth="1"/>
    <col min="11" max="11" width="1.28515625" customWidth="1"/>
    <col min="12" max="12" width="2.5703125" customWidth="1"/>
    <col min="13" max="13" width="10.28515625" customWidth="1"/>
    <col min="14" max="14" width="16.7109375" customWidth="1"/>
    <col min="15" max="15" width="1.28515625" customWidth="1"/>
    <col min="16" max="16" width="11.42578125" customWidth="1"/>
    <col min="17" max="17" width="7.7109375" customWidth="1"/>
    <col min="18" max="18" width="9" customWidth="1"/>
    <col min="19" max="19" width="2.5703125" customWidth="1"/>
    <col min="20" max="20" width="1.28515625" customWidth="1"/>
    <col min="21" max="21" width="12.5703125" bestFit="1" customWidth="1"/>
    <col min="22" max="22" width="1.28515625" customWidth="1"/>
    <col min="23" max="23" width="14.28515625" customWidth="1"/>
    <col min="24" max="24" width="1.28515625" customWidth="1"/>
    <col min="25" max="25" width="19.28515625" customWidth="1"/>
    <col min="26" max="26" width="1.28515625" customWidth="1"/>
    <col min="27" max="27" width="21.85546875" customWidth="1"/>
    <col min="28" max="28" width="1.28515625" customWidth="1"/>
    <col min="29" max="29" width="15.42578125" customWidth="1"/>
    <col min="30" max="30" width="0.28515625" customWidth="1"/>
  </cols>
  <sheetData>
    <row r="1" spans="1:30" ht="7.3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</row>
    <row r="2" spans="1:30" ht="29.6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5" t="s">
        <v>83</v>
      </c>
      <c r="K2" s="15"/>
      <c r="L2" s="15"/>
      <c r="M2" s="15"/>
      <c r="N2" s="15"/>
      <c r="O2" s="15"/>
      <c r="P2" s="15"/>
      <c r="Q2" s="15"/>
      <c r="R2" s="15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</row>
    <row r="3" spans="1:30" ht="7.3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</row>
    <row r="4" spans="1:30" ht="29.6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5" t="s">
        <v>0</v>
      </c>
      <c r="N4" s="15"/>
      <c r="O4" s="15"/>
      <c r="P4" s="15"/>
      <c r="Q4" s="15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</row>
    <row r="5" spans="1:30" ht="7.3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</row>
    <row r="6" spans="1:30" ht="29.6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5" t="s">
        <v>1</v>
      </c>
      <c r="N6" s="15"/>
      <c r="O6" s="15"/>
      <c r="P6" s="15"/>
      <c r="Q6" s="15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</row>
    <row r="7" spans="1:30" ht="22.1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</row>
    <row r="8" spans="1:30" ht="29.65" customHeight="1" x14ac:dyDescent="0.2">
      <c r="A8" s="2"/>
      <c r="B8" s="32" t="s">
        <v>84</v>
      </c>
      <c r="C8" s="16"/>
      <c r="D8" s="16"/>
      <c r="E8" s="16"/>
      <c r="F8" s="16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</row>
    <row r="9" spans="1:30" ht="7.3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</row>
    <row r="10" spans="1:30" ht="29.65" customHeight="1" x14ac:dyDescent="0.2">
      <c r="A10" s="2"/>
      <c r="B10" s="32" t="s">
        <v>85</v>
      </c>
      <c r="C10" s="16"/>
      <c r="D10" s="16"/>
      <c r="E10" s="16"/>
      <c r="F10" s="16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</row>
    <row r="11" spans="1:30" ht="8.25" customHeight="1" x14ac:dyDescent="0.2">
      <c r="A11" s="14"/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</row>
    <row r="12" spans="1:30" ht="28.5" customHeight="1" x14ac:dyDescent="0.2">
      <c r="A12" s="14"/>
      <c r="B12" s="17"/>
      <c r="C12" s="14"/>
      <c r="D12" s="18" t="s">
        <v>2</v>
      </c>
      <c r="E12" s="18"/>
      <c r="F12" s="19"/>
      <c r="G12" s="19"/>
      <c r="H12" s="18"/>
      <c r="I12" s="19"/>
      <c r="J12" s="19"/>
      <c r="K12" s="2"/>
      <c r="L12" s="99" t="s">
        <v>3</v>
      </c>
      <c r="M12" s="100"/>
      <c r="N12" s="19"/>
      <c r="O12" s="18"/>
      <c r="P12" s="19"/>
      <c r="Q12" s="19"/>
      <c r="R12" s="19"/>
      <c r="S12" s="19"/>
      <c r="T12" s="2"/>
      <c r="U12" s="99" t="s">
        <v>4</v>
      </c>
      <c r="V12" s="18"/>
      <c r="W12" s="19"/>
      <c r="X12" s="18"/>
      <c r="Y12" s="19"/>
      <c r="Z12" s="18"/>
      <c r="AA12" s="19"/>
      <c r="AB12" s="14"/>
      <c r="AC12" s="17"/>
      <c r="AD12" s="14"/>
    </row>
    <row r="13" spans="1:30" ht="22.15" customHeight="1" x14ac:dyDescent="0.2">
      <c r="A13" s="20" t="s">
        <v>5</v>
      </c>
      <c r="B13" s="21"/>
      <c r="D13" s="20" t="s">
        <v>6</v>
      </c>
      <c r="F13" s="20" t="s">
        <v>7</v>
      </c>
      <c r="G13" s="21"/>
      <c r="I13" s="20" t="s">
        <v>8</v>
      </c>
      <c r="J13" s="21"/>
      <c r="L13" s="101" t="s">
        <v>9</v>
      </c>
      <c r="M13" s="101"/>
      <c r="N13" s="20"/>
      <c r="P13" s="20" t="s">
        <v>10</v>
      </c>
      <c r="Q13" s="20"/>
      <c r="R13" s="20"/>
      <c r="S13" s="20"/>
      <c r="U13" s="101" t="s">
        <v>6</v>
      </c>
      <c r="W13" s="20" t="s">
        <v>11</v>
      </c>
      <c r="Y13" s="20" t="s">
        <v>7</v>
      </c>
      <c r="AA13" s="20" t="s">
        <v>8</v>
      </c>
      <c r="AC13" s="20" t="s">
        <v>87</v>
      </c>
    </row>
    <row r="14" spans="1:30" ht="22.15" customHeight="1" x14ac:dyDescent="0.2">
      <c r="A14" s="22"/>
      <c r="B14" s="22"/>
      <c r="D14" s="45"/>
      <c r="F14" s="22"/>
      <c r="G14" s="22"/>
      <c r="I14" s="22"/>
      <c r="J14" s="22"/>
      <c r="L14" s="101" t="s">
        <v>12</v>
      </c>
      <c r="M14" s="101"/>
      <c r="N14" s="5" t="s">
        <v>13</v>
      </c>
      <c r="P14" s="5" t="s">
        <v>12</v>
      </c>
      <c r="Q14" s="20" t="s">
        <v>14</v>
      </c>
      <c r="R14" s="20"/>
      <c r="S14" s="20"/>
      <c r="U14" s="103"/>
      <c r="W14" s="22"/>
      <c r="Y14" s="22"/>
      <c r="AA14" s="22"/>
      <c r="AC14" s="22"/>
    </row>
    <row r="15" spans="1:30" ht="14.85" customHeight="1" x14ac:dyDescent="0.2">
      <c r="A15" s="6"/>
      <c r="B15" s="6"/>
      <c r="D15" s="44"/>
      <c r="F15" s="6"/>
      <c r="G15" s="6"/>
      <c r="I15" s="6"/>
      <c r="J15" s="6"/>
      <c r="L15" s="98"/>
      <c r="M15" s="98"/>
      <c r="N15" s="6"/>
      <c r="P15" s="6"/>
      <c r="Q15" s="6"/>
      <c r="R15" s="6"/>
      <c r="S15" s="6"/>
      <c r="U15" s="98"/>
      <c r="W15" s="6"/>
      <c r="Y15" s="6"/>
      <c r="AA15" s="6"/>
      <c r="AC15" s="6"/>
    </row>
    <row r="16" spans="1:30" ht="22.15" customHeight="1" x14ac:dyDescent="0.2">
      <c r="A16" s="23" t="s">
        <v>18</v>
      </c>
      <c r="B16" s="23"/>
      <c r="D16" s="35">
        <v>73451</v>
      </c>
      <c r="F16" s="33">
        <v>870043294</v>
      </c>
      <c r="G16" s="33"/>
      <c r="H16" s="38"/>
      <c r="I16" s="33">
        <v>941465262</v>
      </c>
      <c r="J16" s="33"/>
      <c r="L16" s="102">
        <v>0</v>
      </c>
      <c r="M16" s="102"/>
      <c r="N16" s="35">
        <v>0</v>
      </c>
      <c r="P16" s="35">
        <v>73451</v>
      </c>
      <c r="Q16" s="33">
        <v>945916017</v>
      </c>
      <c r="R16" s="33"/>
      <c r="S16" s="33"/>
      <c r="U16" s="104">
        <f>D16+L16-P16</f>
        <v>0</v>
      </c>
      <c r="W16" s="35">
        <v>0</v>
      </c>
      <c r="X16" s="38"/>
      <c r="Y16" s="35">
        <v>0</v>
      </c>
      <c r="Z16" s="38"/>
      <c r="AA16" s="35">
        <v>0</v>
      </c>
      <c r="AC16" s="7" t="s">
        <v>16</v>
      </c>
    </row>
    <row r="17" spans="1:29" ht="22.15" customHeight="1" x14ac:dyDescent="0.2">
      <c r="A17" s="23" t="s">
        <v>17</v>
      </c>
      <c r="B17" s="23"/>
      <c r="D17" s="35">
        <v>3257357789</v>
      </c>
      <c r="F17" s="33">
        <v>6387217977170</v>
      </c>
      <c r="G17" s="33"/>
      <c r="H17" s="38"/>
      <c r="I17" s="33">
        <v>6480470454386</v>
      </c>
      <c r="J17" s="33"/>
      <c r="L17" s="102">
        <v>32092105</v>
      </c>
      <c r="M17" s="102"/>
      <c r="N17" s="35">
        <v>61337376636</v>
      </c>
      <c r="P17" s="35">
        <v>0</v>
      </c>
      <c r="Q17" s="33">
        <v>0</v>
      </c>
      <c r="R17" s="33"/>
      <c r="S17" s="33"/>
      <c r="U17" s="104">
        <f t="shared" ref="U17:U18" si="0">D17+L17-P17</f>
        <v>3289449894</v>
      </c>
      <c r="W17" s="35">
        <v>1829</v>
      </c>
      <c r="X17" s="38"/>
      <c r="Y17" s="35">
        <v>6448555353806</v>
      </c>
      <c r="Z17" s="47"/>
      <c r="AA17" s="35">
        <v>6011831389195</v>
      </c>
      <c r="AC17" s="7">
        <v>29.3</v>
      </c>
    </row>
    <row r="18" spans="1:29" ht="22.15" customHeight="1" x14ac:dyDescent="0.2">
      <c r="A18" s="24" t="s">
        <v>15</v>
      </c>
      <c r="B18" s="24"/>
      <c r="D18" s="46">
        <v>1858977324</v>
      </c>
      <c r="F18" s="33">
        <v>10142969574201</v>
      </c>
      <c r="G18" s="33"/>
      <c r="H18" s="38"/>
      <c r="I18" s="36">
        <v>14284671014487</v>
      </c>
      <c r="J18" s="36"/>
      <c r="L18" s="33">
        <v>174108589</v>
      </c>
      <c r="M18" s="33"/>
      <c r="N18" s="35">
        <v>1182436631039</v>
      </c>
      <c r="P18" s="37">
        <v>0</v>
      </c>
      <c r="Q18" s="36">
        <v>0</v>
      </c>
      <c r="R18" s="36"/>
      <c r="S18" s="36"/>
      <c r="U18" s="35">
        <f t="shared" si="0"/>
        <v>2033085913</v>
      </c>
      <c r="W18" s="35">
        <v>6420</v>
      </c>
      <c r="X18" s="38"/>
      <c r="Y18" s="35">
        <v>11325406205240</v>
      </c>
      <c r="Z18" s="47"/>
      <c r="AA18" s="35">
        <v>13042491728673</v>
      </c>
      <c r="AC18" s="7">
        <v>63.57</v>
      </c>
    </row>
    <row r="19" spans="1:29" ht="22.15" customHeight="1" x14ac:dyDescent="0.2">
      <c r="A19" s="20" t="s">
        <v>19</v>
      </c>
      <c r="B19" s="20"/>
      <c r="D19" s="43">
        <f>SUM(D16:D18)</f>
        <v>5116408564</v>
      </c>
      <c r="F19" s="41">
        <f>SUM(F16:G18)</f>
        <v>16531057594665</v>
      </c>
      <c r="G19" s="41"/>
      <c r="H19" s="38"/>
      <c r="I19" s="41">
        <f>SUM(I16:J18)</f>
        <v>20766082934135</v>
      </c>
      <c r="J19" s="41"/>
      <c r="K19" s="38"/>
      <c r="L19" s="41">
        <f>SUM(L16:M18)</f>
        <v>206200694</v>
      </c>
      <c r="M19" s="41"/>
      <c r="N19" s="34">
        <f>SUM(N16:N18)</f>
        <v>1243774007675</v>
      </c>
      <c r="O19" s="38"/>
      <c r="P19" s="34">
        <f>SUM(P16:P18)</f>
        <v>73451</v>
      </c>
      <c r="Q19" s="41">
        <f>SUM(Q16:S18)</f>
        <v>945916017</v>
      </c>
      <c r="R19" s="41"/>
      <c r="S19" s="41"/>
      <c r="T19" s="38"/>
      <c r="U19" s="34">
        <f>SUM(U16:U18)</f>
        <v>5322535807</v>
      </c>
      <c r="W19" s="34"/>
      <c r="X19" s="38"/>
      <c r="Y19" s="34">
        <f>SUM(Y16:Y18)</f>
        <v>17773961559046</v>
      </c>
      <c r="Z19" s="38"/>
      <c r="AA19" s="34">
        <f>SUM(AA16:AA18)</f>
        <v>19054323117868</v>
      </c>
      <c r="AC19" s="8">
        <f>SUM(AC16:AC18)</f>
        <v>92.87</v>
      </c>
    </row>
    <row r="20" spans="1:29" ht="15.75" x14ac:dyDescent="0.2">
      <c r="W20" s="33"/>
      <c r="X20" s="33"/>
    </row>
    <row r="21" spans="1:29" x14ac:dyDescent="0.2">
      <c r="D21" s="42"/>
    </row>
    <row r="22" spans="1:29" x14ac:dyDescent="0.2">
      <c r="D22" s="42"/>
    </row>
    <row r="23" spans="1:29" x14ac:dyDescent="0.2">
      <c r="D23" s="42"/>
    </row>
    <row r="24" spans="1:29" ht="15.75" x14ac:dyDescent="0.2">
      <c r="D24" s="42"/>
      <c r="U24" s="35"/>
    </row>
    <row r="25" spans="1:29" ht="15.75" x14ac:dyDescent="0.2">
      <c r="D25" s="42"/>
      <c r="U25" s="35"/>
    </row>
    <row r="26" spans="1:29" ht="15.75" x14ac:dyDescent="0.2">
      <c r="D26" s="42"/>
      <c r="U26" s="35"/>
    </row>
    <row r="27" spans="1:29" ht="15.75" x14ac:dyDescent="0.2">
      <c r="D27" s="42"/>
      <c r="U27" s="35"/>
    </row>
    <row r="28" spans="1:29" ht="15.75" x14ac:dyDescent="0.2">
      <c r="D28" s="42"/>
      <c r="U28" s="35"/>
    </row>
    <row r="29" spans="1:29" ht="15.75" x14ac:dyDescent="0.2">
      <c r="D29" s="42"/>
      <c r="U29" s="35"/>
    </row>
    <row r="30" spans="1:29" x14ac:dyDescent="0.2">
      <c r="D30" s="42"/>
    </row>
    <row r="31" spans="1:29" x14ac:dyDescent="0.2">
      <c r="D31" s="42"/>
    </row>
    <row r="32" spans="1:29" x14ac:dyDescent="0.2">
      <c r="D32" s="42"/>
    </row>
    <row r="33" spans="4:4" x14ac:dyDescent="0.2">
      <c r="D33" s="42"/>
    </row>
  </sheetData>
  <mergeCells count="58">
    <mergeCell ref="W20:X20"/>
    <mergeCell ref="A19:B19"/>
    <mergeCell ref="F19:G19"/>
    <mergeCell ref="I19:J19"/>
    <mergeCell ref="L19:M19"/>
    <mergeCell ref="Q19:S19"/>
    <mergeCell ref="A18:B18"/>
    <mergeCell ref="F18:G18"/>
    <mergeCell ref="I18:J18"/>
    <mergeCell ref="L18:M18"/>
    <mergeCell ref="Q18:S18"/>
    <mergeCell ref="A17:B17"/>
    <mergeCell ref="F17:G17"/>
    <mergeCell ref="I17:J17"/>
    <mergeCell ref="L17:M17"/>
    <mergeCell ref="Q17:S17"/>
    <mergeCell ref="A16:B16"/>
    <mergeCell ref="F16:G16"/>
    <mergeCell ref="I16:J16"/>
    <mergeCell ref="L16:M16"/>
    <mergeCell ref="Q16:S16"/>
    <mergeCell ref="AC13:AC14"/>
    <mergeCell ref="L14:M14"/>
    <mergeCell ref="Q14:S14"/>
    <mergeCell ref="P13:S13"/>
    <mergeCell ref="U13:U14"/>
    <mergeCell ref="W13:W14"/>
    <mergeCell ref="Y13:Y14"/>
    <mergeCell ref="AA13:AA14"/>
    <mergeCell ref="A13:B14"/>
    <mergeCell ref="D13:D14"/>
    <mergeCell ref="F13:G14"/>
    <mergeCell ref="I13:J14"/>
    <mergeCell ref="L13:N13"/>
    <mergeCell ref="A11:AD11"/>
    <mergeCell ref="A12:C12"/>
    <mergeCell ref="D12:J12"/>
    <mergeCell ref="L12:S12"/>
    <mergeCell ref="U12:AA12"/>
    <mergeCell ref="AB12:AD12"/>
    <mergeCell ref="A7:AD7"/>
    <mergeCell ref="B8:F8"/>
    <mergeCell ref="G8:AD8"/>
    <mergeCell ref="A9:AD9"/>
    <mergeCell ref="B10:F10"/>
    <mergeCell ref="G10:AD10"/>
    <mergeCell ref="A4:L4"/>
    <mergeCell ref="M4:Q4"/>
    <mergeCell ref="R4:AD4"/>
    <mergeCell ref="A5:AD5"/>
    <mergeCell ref="A6:L6"/>
    <mergeCell ref="M6:Q6"/>
    <mergeCell ref="R6:AD6"/>
    <mergeCell ref="A1:AD1"/>
    <mergeCell ref="A2:I2"/>
    <mergeCell ref="J2:R2"/>
    <mergeCell ref="S2:AD2"/>
    <mergeCell ref="A3:AD3"/>
  </mergeCells>
  <pageMargins left="0.39" right="0.39" top="0.39" bottom="0.39" header="0" footer="0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Z43"/>
  <sheetViews>
    <sheetView rightToLeft="1" zoomScale="110" zoomScaleNormal="110" workbookViewId="0">
      <selection activeCell="O14" sqref="O14"/>
    </sheetView>
  </sheetViews>
  <sheetFormatPr defaultRowHeight="12.75" x14ac:dyDescent="0.2"/>
  <cols>
    <col min="1" max="1" width="1.28515625" customWidth="1"/>
    <col min="2" max="2" width="33.42578125" customWidth="1"/>
    <col min="3" max="3" width="9.140625" customWidth="1"/>
    <col min="4" max="4" width="1.28515625" customWidth="1"/>
    <col min="5" max="5" width="19.28515625" customWidth="1"/>
    <col min="6" max="6" width="1.28515625" customWidth="1"/>
    <col min="7" max="7" width="9" customWidth="1"/>
    <col min="8" max="8" width="5.140625" customWidth="1"/>
    <col min="9" max="9" width="1.28515625" customWidth="1"/>
    <col min="10" max="10" width="7.7109375" customWidth="1"/>
    <col min="11" max="11" width="3.85546875" customWidth="1"/>
    <col min="12" max="12" width="1.28515625" customWidth="1"/>
    <col min="13" max="13" width="10.28515625" customWidth="1"/>
    <col min="14" max="14" width="1.28515625" customWidth="1"/>
    <col min="15" max="15" width="25.7109375" customWidth="1"/>
    <col min="16" max="16" width="1.28515625" customWidth="1"/>
    <col min="17" max="17" width="6.42578125" customWidth="1"/>
    <col min="18" max="18" width="12.85546875" customWidth="1"/>
    <col min="19" max="19" width="3.85546875" customWidth="1"/>
    <col min="20" max="20" width="1.28515625" customWidth="1"/>
    <col min="21" max="21" width="23.5703125" customWidth="1"/>
    <col min="22" max="22" width="1.28515625" customWidth="1"/>
    <col min="23" max="23" width="22.140625" customWidth="1"/>
    <col min="24" max="24" width="1.28515625" customWidth="1"/>
    <col min="25" max="25" width="15.42578125" customWidth="1"/>
    <col min="26" max="26" width="0.28515625" customWidth="1"/>
  </cols>
  <sheetData>
    <row r="1" spans="1:26" ht="7.3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</row>
    <row r="2" spans="1:26" ht="29.65" customHeight="1" x14ac:dyDescent="0.2">
      <c r="A2" s="14"/>
      <c r="B2" s="14"/>
      <c r="C2" s="14"/>
      <c r="D2" s="14"/>
      <c r="E2" s="14"/>
      <c r="F2" s="14"/>
      <c r="G2" s="14"/>
      <c r="H2" s="25" t="s">
        <v>83</v>
      </c>
      <c r="I2" s="25"/>
      <c r="J2" s="25"/>
      <c r="K2" s="25"/>
      <c r="L2" s="25"/>
      <c r="M2" s="25"/>
      <c r="N2" s="25"/>
      <c r="O2" s="25"/>
      <c r="P2" s="25"/>
      <c r="Q2" s="25"/>
      <c r="R2" s="25"/>
      <c r="S2" s="14"/>
      <c r="T2" s="14"/>
      <c r="U2" s="14"/>
      <c r="V2" s="14"/>
      <c r="W2" s="14"/>
      <c r="X2" s="14"/>
      <c r="Y2" s="14"/>
      <c r="Z2" s="14"/>
    </row>
    <row r="3" spans="1:26" ht="7.3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</row>
    <row r="4" spans="1:26" ht="29.6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25" t="s">
        <v>0</v>
      </c>
      <c r="L4" s="25"/>
      <c r="M4" s="25"/>
      <c r="N4" s="25"/>
      <c r="O4" s="25"/>
      <c r="P4" s="25"/>
      <c r="Q4" s="25"/>
      <c r="R4" s="14"/>
      <c r="S4" s="14"/>
      <c r="T4" s="14"/>
      <c r="U4" s="14"/>
      <c r="V4" s="14"/>
      <c r="W4" s="14"/>
      <c r="X4" s="14"/>
      <c r="Y4" s="14"/>
      <c r="Z4" s="14"/>
    </row>
    <row r="5" spans="1:26" ht="7.3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ht="29.6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25" t="s">
        <v>1</v>
      </c>
      <c r="L6" s="25"/>
      <c r="M6" s="25"/>
      <c r="N6" s="25"/>
      <c r="O6" s="25"/>
      <c r="P6" s="25"/>
      <c r="Q6" s="25"/>
      <c r="R6" s="14"/>
      <c r="S6" s="14"/>
      <c r="T6" s="14"/>
      <c r="U6" s="14"/>
      <c r="V6" s="14"/>
      <c r="W6" s="14"/>
      <c r="X6" s="14"/>
      <c r="Y6" s="14"/>
      <c r="Z6" s="14"/>
    </row>
    <row r="7" spans="1:26" ht="11.25" customHeight="1" x14ac:dyDescent="0.2">
      <c r="A7" s="14"/>
      <c r="B7" s="14"/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9.65" customHeight="1" x14ac:dyDescent="0.2">
      <c r="A8" s="2"/>
      <c r="B8" s="39" t="s">
        <v>86</v>
      </c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</row>
    <row r="9" spans="1:26" ht="4.5" customHeight="1" x14ac:dyDescent="0.2">
      <c r="A9" s="14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</row>
    <row r="10" spans="1:26" ht="29.25" customHeight="1" x14ac:dyDescent="0.2">
      <c r="A10" s="18" t="s">
        <v>21</v>
      </c>
      <c r="B10" s="19"/>
      <c r="C10" s="19"/>
      <c r="D10" s="18"/>
      <c r="E10" s="19"/>
      <c r="F10" s="18"/>
      <c r="G10" s="19"/>
      <c r="H10" s="19"/>
      <c r="I10" s="18"/>
      <c r="J10" s="19"/>
      <c r="K10" s="19"/>
      <c r="L10" s="18"/>
      <c r="M10" s="19"/>
      <c r="N10" s="2"/>
      <c r="O10" s="4" t="s">
        <v>2</v>
      </c>
      <c r="P10" s="2"/>
      <c r="Q10" s="18" t="s">
        <v>3</v>
      </c>
      <c r="R10" s="19"/>
      <c r="S10" s="19"/>
      <c r="T10" s="18"/>
      <c r="U10" s="19"/>
      <c r="V10" s="2"/>
      <c r="W10" s="4" t="s">
        <v>4</v>
      </c>
      <c r="X10" s="14"/>
      <c r="Y10" s="17"/>
      <c r="Z10" s="14"/>
    </row>
    <row r="11" spans="1:26" ht="44.45" customHeight="1" x14ac:dyDescent="0.2">
      <c r="A11" s="20" t="s">
        <v>22</v>
      </c>
      <c r="B11" s="20"/>
      <c r="C11" s="20"/>
      <c r="E11" s="5" t="s">
        <v>23</v>
      </c>
      <c r="G11" s="20" t="s">
        <v>24</v>
      </c>
      <c r="H11" s="20"/>
      <c r="J11" s="20" t="s">
        <v>25</v>
      </c>
      <c r="K11" s="20"/>
      <c r="M11" s="5" t="s">
        <v>88</v>
      </c>
      <c r="O11" s="5" t="s">
        <v>26</v>
      </c>
      <c r="Q11" s="20" t="s">
        <v>27</v>
      </c>
      <c r="R11" s="20"/>
      <c r="S11" s="20"/>
      <c r="U11" s="5" t="s">
        <v>28</v>
      </c>
      <c r="W11" s="5" t="s">
        <v>26</v>
      </c>
      <c r="Y11" s="5" t="s">
        <v>87</v>
      </c>
    </row>
    <row r="12" spans="1:26" ht="14.85" customHeight="1" x14ac:dyDescent="0.2">
      <c r="A12" s="6"/>
      <c r="B12" s="6"/>
      <c r="C12" s="6"/>
      <c r="E12" s="6"/>
      <c r="G12" s="6"/>
      <c r="H12" s="6"/>
      <c r="J12" s="6"/>
      <c r="K12" s="6"/>
      <c r="L12" s="96"/>
      <c r="M12" s="98"/>
      <c r="O12" s="6"/>
      <c r="Q12" s="6"/>
      <c r="R12" s="6"/>
      <c r="S12" s="6"/>
      <c r="U12" s="98"/>
      <c r="W12" s="6"/>
      <c r="Y12" s="6"/>
    </row>
    <row r="13" spans="1:26" ht="29.65" customHeight="1" x14ac:dyDescent="0.2">
      <c r="A13" s="40" t="s">
        <v>29</v>
      </c>
      <c r="B13" s="26"/>
      <c r="C13" s="26"/>
      <c r="E13" s="9" t="s">
        <v>30</v>
      </c>
      <c r="G13" s="26" t="s">
        <v>31</v>
      </c>
      <c r="H13" s="26"/>
      <c r="J13" s="27" t="s">
        <v>32</v>
      </c>
      <c r="K13" s="27"/>
      <c r="L13" s="96"/>
      <c r="M13" s="93">
        <v>0</v>
      </c>
      <c r="N13" s="38"/>
      <c r="O13" s="48">
        <v>1033888903</v>
      </c>
      <c r="P13" s="38"/>
      <c r="Q13" s="49">
        <v>61815236595</v>
      </c>
      <c r="R13" s="49"/>
      <c r="S13" s="49"/>
      <c r="T13" s="38"/>
      <c r="U13" s="93">
        <v>62660164742</v>
      </c>
      <c r="V13" s="38"/>
      <c r="W13" s="48">
        <v>188960756</v>
      </c>
      <c r="Y13" s="54">
        <f>W13/$W$43*100</f>
        <v>9.1518102214299723E-4</v>
      </c>
    </row>
    <row r="14" spans="1:26" ht="29.65" customHeight="1" x14ac:dyDescent="0.2">
      <c r="A14" s="26" t="s">
        <v>33</v>
      </c>
      <c r="B14" s="26"/>
      <c r="C14" s="26"/>
      <c r="E14" s="9" t="s">
        <v>34</v>
      </c>
      <c r="G14" s="26" t="s">
        <v>31</v>
      </c>
      <c r="H14" s="26"/>
      <c r="J14" s="27" t="s">
        <v>32</v>
      </c>
      <c r="K14" s="27"/>
      <c r="L14" s="96"/>
      <c r="M14" s="93">
        <v>0</v>
      </c>
      <c r="N14" s="38"/>
      <c r="O14" s="48">
        <v>1752454</v>
      </c>
      <c r="P14" s="38"/>
      <c r="Q14" s="49">
        <v>1250637608455</v>
      </c>
      <c r="R14" s="49"/>
      <c r="S14" s="49"/>
      <c r="T14" s="38"/>
      <c r="U14" s="93">
        <v>1250374117393</v>
      </c>
      <c r="V14" s="38"/>
      <c r="W14" s="48">
        <v>265243516</v>
      </c>
      <c r="Y14" s="54">
        <f>W14/$W$43*100</f>
        <v>1.284636224093443E-3</v>
      </c>
    </row>
    <row r="15" spans="1:26" ht="29.65" customHeight="1" x14ac:dyDescent="0.2">
      <c r="A15" s="26" t="s">
        <v>35</v>
      </c>
      <c r="B15" s="26"/>
      <c r="C15" s="26"/>
      <c r="E15" s="9" t="s">
        <v>36</v>
      </c>
      <c r="G15" s="26" t="s">
        <v>31</v>
      </c>
      <c r="H15" s="26"/>
      <c r="J15" s="27" t="s">
        <v>37</v>
      </c>
      <c r="K15" s="27"/>
      <c r="L15" s="96"/>
      <c r="M15" s="93">
        <v>0</v>
      </c>
      <c r="N15" s="38"/>
      <c r="O15" s="48">
        <v>100000</v>
      </c>
      <c r="P15" s="38"/>
      <c r="Q15" s="49">
        <v>0</v>
      </c>
      <c r="R15" s="49"/>
      <c r="S15" s="49"/>
      <c r="T15" s="38"/>
      <c r="U15" s="93">
        <v>0</v>
      </c>
      <c r="V15" s="38"/>
      <c r="W15" s="48">
        <v>100000</v>
      </c>
      <c r="Y15" s="10"/>
    </row>
    <row r="16" spans="1:26" ht="29.65" customHeight="1" x14ac:dyDescent="0.2">
      <c r="A16" s="28" t="s">
        <v>38</v>
      </c>
      <c r="B16" s="28"/>
      <c r="C16" s="28"/>
      <c r="E16" s="9" t="s">
        <v>39</v>
      </c>
      <c r="G16" s="26" t="s">
        <v>31</v>
      </c>
      <c r="H16" s="26"/>
      <c r="J16" s="27" t="s">
        <v>40</v>
      </c>
      <c r="K16" s="27"/>
      <c r="L16" s="96"/>
      <c r="M16" s="93">
        <v>0</v>
      </c>
      <c r="N16" s="38"/>
      <c r="O16" s="50">
        <v>55347241</v>
      </c>
      <c r="P16" s="38"/>
      <c r="Q16" s="51">
        <v>451467240</v>
      </c>
      <c r="R16" s="51"/>
      <c r="S16" s="51"/>
      <c r="T16" s="38"/>
      <c r="U16" s="94">
        <v>362926470</v>
      </c>
      <c r="V16" s="38"/>
      <c r="W16" s="50">
        <v>143888011</v>
      </c>
      <c r="Y16" s="54">
        <f>W16/$W$43*100</f>
        <v>6.9688320352138521E-4</v>
      </c>
    </row>
    <row r="17" spans="1:25" ht="22.15" customHeight="1" x14ac:dyDescent="0.2">
      <c r="A17" s="20" t="s">
        <v>19</v>
      </c>
      <c r="B17" s="20"/>
      <c r="C17" s="20"/>
      <c r="L17" s="96"/>
      <c r="M17" s="96"/>
      <c r="N17" s="38"/>
      <c r="O17" s="52">
        <f>SUM(O13:O16)</f>
        <v>1091088598</v>
      </c>
      <c r="P17" s="47"/>
      <c r="Q17" s="53">
        <v>1312904312290</v>
      </c>
      <c r="R17" s="53"/>
      <c r="S17" s="53"/>
      <c r="T17" s="47"/>
      <c r="U17" s="97">
        <f>SUM(U13:U16)</f>
        <v>1313397208605</v>
      </c>
      <c r="V17" s="47"/>
      <c r="W17" s="52">
        <f>SUM(W13:W16)</f>
        <v>598192283</v>
      </c>
      <c r="Y17" s="56">
        <f>SUM(Y13:Y16)</f>
        <v>2.8967004497578255E-3</v>
      </c>
    </row>
    <row r="43" spans="23:23" x14ac:dyDescent="0.2">
      <c r="W43" s="38">
        <v>20647363901573</v>
      </c>
    </row>
  </sheetData>
  <mergeCells count="40">
    <mergeCell ref="A16:C16"/>
    <mergeCell ref="G16:H16"/>
    <mergeCell ref="J16:K16"/>
    <mergeCell ref="Q16:S16"/>
    <mergeCell ref="A17:C17"/>
    <mergeCell ref="Q17:S17"/>
    <mergeCell ref="A14:C14"/>
    <mergeCell ref="G14:H14"/>
    <mergeCell ref="J14:K14"/>
    <mergeCell ref="Q14:S14"/>
    <mergeCell ref="A15:C15"/>
    <mergeCell ref="G15:H15"/>
    <mergeCell ref="J15:K15"/>
    <mergeCell ref="Q15:S15"/>
    <mergeCell ref="A11:C11"/>
    <mergeCell ref="G11:H11"/>
    <mergeCell ref="J11:K11"/>
    <mergeCell ref="Q11:S11"/>
    <mergeCell ref="A13:C13"/>
    <mergeCell ref="G13:H13"/>
    <mergeCell ref="J13:K13"/>
    <mergeCell ref="Q13:S13"/>
    <mergeCell ref="A7:Z7"/>
    <mergeCell ref="C8:Z8"/>
    <mergeCell ref="A9:Z9"/>
    <mergeCell ref="A10:M10"/>
    <mergeCell ref="Q10:U10"/>
    <mergeCell ref="X10:Z10"/>
    <mergeCell ref="A4:J4"/>
    <mergeCell ref="K4:Q4"/>
    <mergeCell ref="R4:Z4"/>
    <mergeCell ref="A5:Z5"/>
    <mergeCell ref="A6:J6"/>
    <mergeCell ref="K6:Q6"/>
    <mergeCell ref="R6:Z6"/>
    <mergeCell ref="A1:Z1"/>
    <mergeCell ref="A2:G2"/>
    <mergeCell ref="H2:R2"/>
    <mergeCell ref="S2:Z2"/>
    <mergeCell ref="A3:Z3"/>
  </mergeCells>
  <pageMargins left="0.39" right="0.39" top="0.39" bottom="0.39" header="0" footer="0"/>
  <pageSetup paperSize="9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N15"/>
  <sheetViews>
    <sheetView rightToLeft="1" zoomScale="110" zoomScaleNormal="110" workbookViewId="0">
      <selection activeCell="M21" sqref="M21"/>
    </sheetView>
  </sheetViews>
  <sheetFormatPr defaultRowHeight="12.75" x14ac:dyDescent="0.2"/>
  <cols>
    <col min="1" max="1" width="1.28515625" customWidth="1"/>
    <col min="2" max="2" width="25.7109375" customWidth="1"/>
    <col min="3" max="3" width="14.140625" customWidth="1"/>
    <col min="4" max="4" width="5.140625" customWidth="1"/>
    <col min="5" max="5" width="3.85546875" customWidth="1"/>
    <col min="6" max="6" width="1.28515625" customWidth="1"/>
    <col min="7" max="7" width="24.5703125" customWidth="1"/>
    <col min="8" max="8" width="2.5703125" customWidth="1"/>
    <col min="9" max="9" width="1.28515625" customWidth="1"/>
    <col min="10" max="10" width="9" customWidth="1"/>
    <col min="11" max="11" width="11.140625" customWidth="1"/>
    <col min="12" max="12" width="1.28515625" customWidth="1"/>
    <col min="13" max="13" width="19.7109375" customWidth="1"/>
    <col min="14" max="14" width="0.28515625" customWidth="1"/>
  </cols>
  <sheetData>
    <row r="1" spans="1:14" ht="29.65" customHeight="1" x14ac:dyDescent="0.2">
      <c r="A1" s="14"/>
      <c r="B1" s="14"/>
      <c r="C1" s="15" t="s">
        <v>83</v>
      </c>
      <c r="D1" s="15"/>
      <c r="E1" s="15"/>
      <c r="F1" s="15"/>
      <c r="G1" s="15"/>
      <c r="H1" s="15"/>
      <c r="I1" s="15"/>
      <c r="J1" s="15"/>
      <c r="K1" s="14"/>
      <c r="L1" s="14"/>
      <c r="M1" s="14"/>
      <c r="N1" s="14"/>
    </row>
    <row r="2" spans="1:14" ht="7.3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9.65" customHeight="1" x14ac:dyDescent="0.2">
      <c r="A3" s="14"/>
      <c r="B3" s="14"/>
      <c r="C3" s="14"/>
      <c r="D3" s="15" t="s">
        <v>20</v>
      </c>
      <c r="E3" s="15"/>
      <c r="F3" s="15"/>
      <c r="G3" s="15"/>
      <c r="H3" s="14"/>
      <c r="I3" s="14"/>
      <c r="J3" s="14"/>
      <c r="K3" s="14"/>
      <c r="L3" s="14"/>
      <c r="M3" s="14"/>
      <c r="N3" s="14"/>
    </row>
    <row r="4" spans="1:14" ht="7.3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14" ht="29.65" customHeight="1" x14ac:dyDescent="0.2">
      <c r="A5" s="14"/>
      <c r="B5" s="14"/>
      <c r="C5" s="14"/>
      <c r="D5" s="15" t="s">
        <v>1</v>
      </c>
      <c r="E5" s="15"/>
      <c r="F5" s="15"/>
      <c r="G5" s="15"/>
      <c r="H5" s="14"/>
      <c r="I5" s="14"/>
      <c r="J5" s="14"/>
      <c r="K5" s="14"/>
      <c r="L5" s="14"/>
      <c r="M5" s="14"/>
      <c r="N5" s="14"/>
    </row>
    <row r="6" spans="1:14" ht="9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</row>
    <row r="7" spans="1:14" ht="29.65" customHeight="1" x14ac:dyDescent="0.2">
      <c r="A7" s="2"/>
      <c r="B7" s="32" t="s">
        <v>89</v>
      </c>
      <c r="C7" s="16"/>
      <c r="D7" s="16"/>
      <c r="E7" s="14"/>
      <c r="F7" s="14"/>
      <c r="G7" s="14"/>
      <c r="H7" s="14"/>
      <c r="I7" s="14"/>
      <c r="J7" s="14"/>
      <c r="K7" s="14"/>
      <c r="L7" s="14"/>
      <c r="M7" s="14"/>
      <c r="N7" s="14"/>
    </row>
    <row r="8" spans="1:14" ht="8.25" customHeight="1" x14ac:dyDescent="0.2">
      <c r="A8" s="14"/>
      <c r="B8" s="17"/>
      <c r="C8" s="17"/>
      <c r="D8" s="17"/>
      <c r="E8" s="17"/>
      <c r="F8" s="14"/>
      <c r="G8" s="17"/>
      <c r="H8" s="17"/>
      <c r="I8" s="14"/>
      <c r="J8" s="17"/>
      <c r="K8" s="17"/>
      <c r="L8" s="14"/>
      <c r="M8" s="17"/>
      <c r="N8" s="14"/>
    </row>
    <row r="9" spans="1:14" ht="25.5" customHeight="1" x14ac:dyDescent="0.2">
      <c r="A9" s="57" t="s">
        <v>41</v>
      </c>
      <c r="B9" s="57"/>
      <c r="C9" s="57"/>
      <c r="D9" s="57"/>
      <c r="E9" s="57"/>
      <c r="F9" s="58"/>
      <c r="G9" s="57" t="s">
        <v>42</v>
      </c>
      <c r="H9" s="57"/>
      <c r="I9" s="58"/>
      <c r="J9" s="57" t="s">
        <v>43</v>
      </c>
      <c r="K9" s="57"/>
      <c r="L9" s="58"/>
      <c r="M9" s="59" t="s">
        <v>93</v>
      </c>
    </row>
    <row r="10" spans="1:14" ht="14.85" customHeight="1" x14ac:dyDescent="0.2">
      <c r="A10" s="6"/>
      <c r="B10" s="6"/>
      <c r="C10" s="6"/>
      <c r="D10" s="6"/>
      <c r="E10" s="6"/>
      <c r="G10" s="6"/>
      <c r="H10" s="6"/>
      <c r="J10" s="6"/>
      <c r="K10" s="6"/>
      <c r="M10" s="6"/>
    </row>
    <row r="11" spans="1:14" ht="29.65" customHeight="1" x14ac:dyDescent="0.2">
      <c r="A11" s="40" t="s">
        <v>90</v>
      </c>
      <c r="B11" s="26"/>
      <c r="C11" s="26"/>
      <c r="D11" s="26"/>
      <c r="E11" s="26"/>
      <c r="G11" s="87">
        <v>-239326683370</v>
      </c>
      <c r="H11" s="87"/>
      <c r="J11" s="27">
        <v>0</v>
      </c>
      <c r="K11" s="27"/>
      <c r="M11" s="10">
        <v>-1.17</v>
      </c>
    </row>
    <row r="12" spans="1:14" ht="29.65" customHeight="1" x14ac:dyDescent="0.2">
      <c r="A12" s="40" t="s">
        <v>91</v>
      </c>
      <c r="B12" s="26"/>
      <c r="C12" s="26"/>
      <c r="D12" s="26"/>
      <c r="E12" s="26"/>
      <c r="G12" s="87">
        <v>460661823</v>
      </c>
      <c r="H12" s="87"/>
      <c r="J12" s="27">
        <v>0</v>
      </c>
      <c r="K12" s="27"/>
      <c r="M12" s="10">
        <v>0</v>
      </c>
    </row>
    <row r="13" spans="1:14" ht="29.65" customHeight="1" x14ac:dyDescent="0.2">
      <c r="A13" s="40" t="s">
        <v>92</v>
      </c>
      <c r="B13" s="26"/>
      <c r="C13" s="26"/>
      <c r="D13" s="26"/>
      <c r="E13" s="26"/>
      <c r="G13" s="87">
        <v>8364249</v>
      </c>
      <c r="H13" s="87"/>
      <c r="J13" s="27">
        <v>0</v>
      </c>
      <c r="K13" s="27"/>
      <c r="M13" s="10">
        <v>0</v>
      </c>
    </row>
    <row r="14" spans="1:14" ht="29.65" customHeight="1" x14ac:dyDescent="0.2">
      <c r="A14" s="28" t="s">
        <v>44</v>
      </c>
      <c r="B14" s="28"/>
      <c r="C14" s="28"/>
      <c r="D14" s="28"/>
      <c r="E14" s="28"/>
      <c r="G14" s="88">
        <v>0</v>
      </c>
      <c r="H14" s="88"/>
      <c r="J14" s="29">
        <v>0</v>
      </c>
      <c r="K14" s="29"/>
      <c r="M14" s="11">
        <v>0</v>
      </c>
    </row>
    <row r="15" spans="1:14" ht="29.65" customHeight="1" x14ac:dyDescent="0.2">
      <c r="A15" s="57" t="s">
        <v>19</v>
      </c>
      <c r="B15" s="57"/>
      <c r="C15" s="57"/>
      <c r="D15" s="57"/>
      <c r="E15" s="57"/>
      <c r="G15" s="89">
        <v>-238857657298</v>
      </c>
      <c r="H15" s="89"/>
      <c r="J15" s="30">
        <v>0</v>
      </c>
      <c r="K15" s="30"/>
      <c r="M15" s="12">
        <v>-1.17</v>
      </c>
    </row>
  </sheetData>
  <mergeCells count="33">
    <mergeCell ref="A15:E15"/>
    <mergeCell ref="G15:H15"/>
    <mergeCell ref="J15:K15"/>
    <mergeCell ref="A13:E13"/>
    <mergeCell ref="G13:H13"/>
    <mergeCell ref="J13:K13"/>
    <mergeCell ref="A14:E14"/>
    <mergeCell ref="G14:H14"/>
    <mergeCell ref="J14:K14"/>
    <mergeCell ref="A11:E11"/>
    <mergeCell ref="G11:H11"/>
    <mergeCell ref="J11:K11"/>
    <mergeCell ref="A12:E12"/>
    <mergeCell ref="G12:H12"/>
    <mergeCell ref="J12:K12"/>
    <mergeCell ref="B7:D7"/>
    <mergeCell ref="E7:N7"/>
    <mergeCell ref="A8:N8"/>
    <mergeCell ref="A9:E9"/>
    <mergeCell ref="G9:H9"/>
    <mergeCell ref="J9:K9"/>
    <mergeCell ref="A4:N4"/>
    <mergeCell ref="A5:C5"/>
    <mergeCell ref="D5:G5"/>
    <mergeCell ref="H5:N5"/>
    <mergeCell ref="A6:N6"/>
    <mergeCell ref="A1:B1"/>
    <mergeCell ref="C1:J1"/>
    <mergeCell ref="K1:N1"/>
    <mergeCell ref="A2:N2"/>
    <mergeCell ref="A3:C3"/>
    <mergeCell ref="D3:G3"/>
    <mergeCell ref="H3:N3"/>
  </mergeCells>
  <pageMargins left="0.39" right="0.39" top="0.39" bottom="0.39" header="0" footer="0"/>
  <pageSetup paperSize="9" fitToHeight="0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17"/>
  <sheetViews>
    <sheetView rightToLeft="1" zoomScaleNormal="100" workbookViewId="0">
      <selection activeCell="O14" sqref="O14:Q14"/>
    </sheetView>
  </sheetViews>
  <sheetFormatPr defaultRowHeight="12.75" x14ac:dyDescent="0.2"/>
  <cols>
    <col min="1" max="1" width="1.28515625" customWidth="1"/>
    <col min="2" max="2" width="26.85546875" customWidth="1"/>
    <col min="3" max="3" width="1.28515625" customWidth="1"/>
    <col min="4" max="4" width="19.28515625" customWidth="1"/>
    <col min="5" max="5" width="1.28515625" customWidth="1"/>
    <col min="6" max="6" width="29.5703125" customWidth="1"/>
    <col min="7" max="7" width="1.28515625" customWidth="1"/>
    <col min="8" max="8" width="14.140625" customWidth="1"/>
    <col min="9" max="9" width="1.28515625" customWidth="1"/>
    <col min="10" max="10" width="12.85546875" customWidth="1"/>
    <col min="11" max="11" width="14.140625" customWidth="1"/>
    <col min="12" max="12" width="1.28515625" customWidth="1"/>
    <col min="13" max="13" width="20.140625" customWidth="1"/>
    <col min="14" max="14" width="1.28515625" customWidth="1"/>
    <col min="15" max="15" width="5.140625" customWidth="1"/>
    <col min="16" max="16" width="12.85546875" customWidth="1"/>
    <col min="17" max="17" width="7.28515625" customWidth="1"/>
    <col min="18" max="18" width="1.28515625" customWidth="1"/>
    <col min="19" max="19" width="27" customWidth="1"/>
    <col min="20" max="20" width="1.28515625" customWidth="1"/>
    <col min="21" max="21" width="21.7109375" customWidth="1"/>
    <col min="22" max="22" width="1.28515625" customWidth="1"/>
    <col min="23" max="23" width="23.85546875" customWidth="1"/>
    <col min="24" max="24" width="0.28515625" customWidth="1"/>
    <col min="25" max="25" width="14.85546875" bestFit="1" customWidth="1"/>
  </cols>
  <sheetData>
    <row r="1" spans="1:25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5" ht="29.65" customHeight="1" x14ac:dyDescent="0.2">
      <c r="A2" s="14"/>
      <c r="B2" s="14"/>
      <c r="C2" s="14"/>
      <c r="D2" s="14"/>
      <c r="E2" s="14"/>
      <c r="F2" s="14"/>
      <c r="G2" s="14"/>
      <c r="H2" s="14"/>
      <c r="I2" s="25" t="s">
        <v>83</v>
      </c>
      <c r="J2" s="25"/>
      <c r="K2" s="25"/>
      <c r="L2" s="25"/>
      <c r="M2" s="25"/>
      <c r="N2" s="25"/>
      <c r="O2" s="25"/>
      <c r="P2" s="25"/>
      <c r="Q2" s="14"/>
      <c r="R2" s="14"/>
      <c r="S2" s="14"/>
      <c r="T2" s="14"/>
      <c r="U2" s="14"/>
      <c r="V2" s="14"/>
      <c r="W2" s="14"/>
      <c r="X2" s="14"/>
    </row>
    <row r="3" spans="1:25" ht="7.35" customHeight="1" x14ac:dyDescent="0.2">
      <c r="A3" s="14"/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</row>
    <row r="4" spans="1:25" ht="29.65" customHeight="1" x14ac:dyDescent="0.2">
      <c r="A4" s="14"/>
      <c r="B4" s="14"/>
      <c r="C4" s="14"/>
      <c r="D4" s="14"/>
      <c r="E4" s="14"/>
      <c r="F4" s="14"/>
      <c r="G4" s="14"/>
      <c r="H4" s="14"/>
      <c r="I4" s="14"/>
      <c r="J4" s="14"/>
      <c r="K4" s="25" t="s">
        <v>20</v>
      </c>
      <c r="L4" s="25"/>
      <c r="M4" s="25"/>
      <c r="N4" s="25"/>
      <c r="O4" s="25"/>
      <c r="P4" s="14"/>
      <c r="Q4" s="14"/>
      <c r="R4" s="14"/>
      <c r="S4" s="14"/>
      <c r="T4" s="14"/>
      <c r="U4" s="14"/>
      <c r="V4" s="14"/>
      <c r="W4" s="14"/>
      <c r="X4" s="14"/>
    </row>
    <row r="5" spans="1:25" ht="29.65" customHeight="1" x14ac:dyDescent="0.2">
      <c r="A5" s="14"/>
      <c r="B5" s="14"/>
      <c r="C5" s="14"/>
      <c r="D5" s="14"/>
      <c r="E5" s="14"/>
      <c r="F5" s="14"/>
      <c r="G5" s="14"/>
      <c r="H5" s="14"/>
      <c r="I5" s="14"/>
      <c r="J5" s="14"/>
      <c r="K5" s="25" t="s">
        <v>1</v>
      </c>
      <c r="L5" s="25"/>
      <c r="M5" s="25"/>
      <c r="N5" s="25"/>
      <c r="O5" s="25"/>
      <c r="P5" s="14"/>
      <c r="Q5" s="14"/>
      <c r="R5" s="14"/>
      <c r="S5" s="14"/>
      <c r="T5" s="14"/>
      <c r="U5" s="14"/>
      <c r="V5" s="14"/>
      <c r="W5" s="14"/>
      <c r="X5" s="14"/>
    </row>
    <row r="6" spans="1:25" ht="12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5" ht="29.65" customHeight="1" x14ac:dyDescent="0.2">
      <c r="A7" s="2"/>
      <c r="B7" s="3" t="s">
        <v>45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5" ht="4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</row>
    <row r="9" spans="1:25" ht="30.75" customHeight="1" x14ac:dyDescent="0.2">
      <c r="A9" s="14"/>
      <c r="B9" s="17"/>
      <c r="C9" s="14"/>
      <c r="D9" s="18" t="s">
        <v>46</v>
      </c>
      <c r="E9" s="18"/>
      <c r="F9" s="19"/>
      <c r="G9" s="18"/>
      <c r="H9" s="19"/>
      <c r="I9" s="2"/>
      <c r="J9" s="18" t="s">
        <v>47</v>
      </c>
      <c r="K9" s="19"/>
      <c r="L9" s="18"/>
      <c r="M9" s="19"/>
      <c r="N9" s="18"/>
      <c r="O9" s="19"/>
      <c r="P9" s="19"/>
      <c r="Q9" s="19"/>
      <c r="R9" s="2"/>
      <c r="S9" s="18" t="s">
        <v>4</v>
      </c>
      <c r="T9" s="18"/>
      <c r="U9" s="19"/>
      <c r="V9" s="18"/>
      <c r="W9" s="19"/>
      <c r="X9" s="2"/>
    </row>
    <row r="10" spans="1:25" ht="44.45" customHeight="1" x14ac:dyDescent="0.2">
      <c r="A10" s="20" t="s">
        <v>48</v>
      </c>
      <c r="B10" s="20"/>
      <c r="D10" s="5" t="s">
        <v>49</v>
      </c>
      <c r="F10" s="5" t="s">
        <v>50</v>
      </c>
      <c r="H10" s="5" t="s">
        <v>51</v>
      </c>
      <c r="J10" s="20" t="s">
        <v>52</v>
      </c>
      <c r="K10" s="20"/>
      <c r="M10" s="5" t="s">
        <v>53</v>
      </c>
      <c r="O10" s="20" t="s">
        <v>54</v>
      </c>
      <c r="P10" s="20"/>
      <c r="Q10" s="20"/>
      <c r="S10" s="5" t="s">
        <v>52</v>
      </c>
      <c r="U10" s="5" t="s">
        <v>53</v>
      </c>
      <c r="W10" s="5" t="s">
        <v>54</v>
      </c>
    </row>
    <row r="11" spans="1:25" ht="14.85" customHeight="1" x14ac:dyDescent="0.2">
      <c r="A11" s="6"/>
      <c r="B11" s="6"/>
      <c r="D11" s="6"/>
      <c r="F11" s="6"/>
      <c r="H11" s="6"/>
      <c r="J11" s="6"/>
      <c r="K11" s="6"/>
      <c r="M11" s="6"/>
      <c r="O11" s="6"/>
      <c r="P11" s="6"/>
      <c r="Q11" s="6"/>
      <c r="S11" s="6"/>
      <c r="U11" s="6"/>
      <c r="W11" s="6"/>
    </row>
    <row r="12" spans="1:25" ht="29.65" customHeight="1" x14ac:dyDescent="0.2">
      <c r="A12" s="26" t="s">
        <v>17</v>
      </c>
      <c r="B12" s="26"/>
      <c r="D12" s="48"/>
      <c r="F12" s="48"/>
      <c r="H12" s="48"/>
      <c r="J12" s="49"/>
      <c r="K12" s="49"/>
      <c r="L12" s="96"/>
      <c r="M12" s="93"/>
      <c r="O12" s="49"/>
      <c r="P12" s="49"/>
      <c r="Q12" s="49"/>
      <c r="S12" s="48">
        <v>779801015750</v>
      </c>
      <c r="U12" s="93">
        <v>0</v>
      </c>
      <c r="W12" s="81">
        <f>S12-U12</f>
        <v>779801015750</v>
      </c>
      <c r="Y12" s="38"/>
    </row>
    <row r="13" spans="1:25" ht="29.65" customHeight="1" x14ac:dyDescent="0.2">
      <c r="A13" s="28" t="s">
        <v>15</v>
      </c>
      <c r="B13" s="28"/>
      <c r="D13" s="48" t="s">
        <v>2</v>
      </c>
      <c r="F13" s="48">
        <v>1858977324</v>
      </c>
      <c r="H13" s="48">
        <v>370</v>
      </c>
      <c r="J13" s="49">
        <f>F13*H13</f>
        <v>687821609880</v>
      </c>
      <c r="K13" s="49"/>
      <c r="L13" s="96"/>
      <c r="M13" s="94">
        <v>-14300784645</v>
      </c>
      <c r="O13" s="51">
        <f>J13+M13</f>
        <v>673520825235</v>
      </c>
      <c r="P13" s="51"/>
      <c r="Q13" s="51"/>
      <c r="S13" s="50">
        <f>J13</f>
        <v>687821609880</v>
      </c>
      <c r="U13" s="94">
        <f>M13*-1</f>
        <v>14300784645</v>
      </c>
      <c r="W13" s="50">
        <f>S13-U13</f>
        <v>673520825235</v>
      </c>
      <c r="Y13" s="38"/>
    </row>
    <row r="14" spans="1:25" ht="22.15" customHeight="1" x14ac:dyDescent="0.2">
      <c r="A14" s="20" t="s">
        <v>19</v>
      </c>
      <c r="B14" s="20"/>
      <c r="J14" s="53">
        <f>SUM(J12:K13)</f>
        <v>687821609880</v>
      </c>
      <c r="K14" s="53"/>
      <c r="L14" s="96"/>
      <c r="M14" s="97">
        <f>SUM(M12:M13)</f>
        <v>-14300784645</v>
      </c>
      <c r="O14" s="53">
        <f>SUM(O12:Q13)</f>
        <v>673520825235</v>
      </c>
      <c r="P14" s="53"/>
      <c r="Q14" s="53"/>
      <c r="S14" s="52">
        <f>SUM(S12:S13)</f>
        <v>1467622625630</v>
      </c>
      <c r="U14" s="97">
        <f>SUM(U12:U13)</f>
        <v>14300784645</v>
      </c>
      <c r="W14" s="52">
        <f>SUM(W12:W13)</f>
        <v>1453321840985</v>
      </c>
    </row>
    <row r="15" spans="1:25" x14ac:dyDescent="0.2">
      <c r="L15" s="96"/>
      <c r="M15" s="96"/>
      <c r="U15" s="96"/>
      <c r="W15" s="60"/>
    </row>
    <row r="16" spans="1:25" x14ac:dyDescent="0.2">
      <c r="L16" s="96"/>
      <c r="M16" s="96"/>
      <c r="U16" s="96"/>
    </row>
    <row r="17" spans="12:21" x14ac:dyDescent="0.2">
      <c r="L17" s="96"/>
      <c r="M17" s="96"/>
      <c r="U17" s="96"/>
    </row>
  </sheetData>
  <mergeCells count="28">
    <mergeCell ref="A13:B13"/>
    <mergeCell ref="J13:K13"/>
    <mergeCell ref="O13:Q13"/>
    <mergeCell ref="A14:B14"/>
    <mergeCell ref="J14:K14"/>
    <mergeCell ref="O14:Q14"/>
    <mergeCell ref="A10:B10"/>
    <mergeCell ref="J10:K10"/>
    <mergeCell ref="O10:Q10"/>
    <mergeCell ref="A12:B12"/>
    <mergeCell ref="J12:K12"/>
    <mergeCell ref="O12:Q12"/>
    <mergeCell ref="C7:X7"/>
    <mergeCell ref="A8:X8"/>
    <mergeCell ref="A9:C9"/>
    <mergeCell ref="D9:H9"/>
    <mergeCell ref="J9:Q9"/>
    <mergeCell ref="S9:W9"/>
    <mergeCell ref="A4:J5"/>
    <mergeCell ref="K4:O4"/>
    <mergeCell ref="P4:X5"/>
    <mergeCell ref="K5:O5"/>
    <mergeCell ref="A6:X6"/>
    <mergeCell ref="A1:X1"/>
    <mergeCell ref="A2:H2"/>
    <mergeCell ref="I2:P2"/>
    <mergeCell ref="Q2:X2"/>
    <mergeCell ref="A3:X3"/>
  </mergeCells>
  <pageMargins left="0.39" right="0.39" top="0.39" bottom="0.39" header="0" footer="0"/>
  <pageSetup paperSize="9" fitToHeight="0"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17"/>
  <sheetViews>
    <sheetView rightToLeft="1" workbookViewId="0">
      <selection activeCell="O11" sqref="O11:O15"/>
    </sheetView>
  </sheetViews>
  <sheetFormatPr defaultRowHeight="12.75" x14ac:dyDescent="0.2"/>
  <cols>
    <col min="1" max="1" width="1.28515625" customWidth="1"/>
    <col min="2" max="2" width="43" customWidth="1"/>
    <col min="3" max="4" width="1.28515625" customWidth="1"/>
    <col min="5" max="5" width="19.28515625" customWidth="1"/>
    <col min="6" max="6" width="1.28515625" customWidth="1"/>
    <col min="7" max="7" width="18" customWidth="1"/>
    <col min="8" max="8" width="1.28515625" customWidth="1"/>
    <col min="9" max="9" width="14.140625" customWidth="1"/>
    <col min="10" max="10" width="1.28515625" customWidth="1"/>
    <col min="11" max="11" width="7.7109375" customWidth="1"/>
    <col min="12" max="12" width="10.140625" customWidth="1"/>
    <col min="13" max="13" width="5.140625" customWidth="1"/>
    <col min="14" max="14" width="1.28515625" customWidth="1"/>
    <col min="15" max="15" width="14.140625" customWidth="1"/>
    <col min="16" max="16" width="1.28515625" customWidth="1"/>
    <col min="17" max="17" width="14.140625" customWidth="1"/>
    <col min="18" max="18" width="1.28515625" customWidth="1"/>
    <col min="19" max="19" width="20.42578125" customWidth="1"/>
    <col min="20" max="20" width="1.28515625" customWidth="1"/>
    <col min="21" max="21" width="19.28515625" customWidth="1"/>
    <col min="22" max="22" width="1.28515625" customWidth="1"/>
    <col min="23" max="23" width="24.28515625" customWidth="1"/>
    <col min="24" max="24" width="0.28515625" customWidth="1"/>
  </cols>
  <sheetData>
    <row r="1" spans="1:24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</row>
    <row r="2" spans="1:24" ht="29.65" customHeight="1" x14ac:dyDescent="0.2">
      <c r="A2" s="14"/>
      <c r="B2" s="14"/>
      <c r="C2" s="14"/>
      <c r="D2" s="14"/>
      <c r="E2" s="14"/>
      <c r="F2" s="14"/>
      <c r="G2" s="14"/>
      <c r="H2" s="14"/>
      <c r="I2" s="14"/>
      <c r="J2" s="14"/>
      <c r="K2" s="14"/>
      <c r="L2" s="67" t="s">
        <v>83</v>
      </c>
      <c r="M2" s="67"/>
      <c r="N2" s="67"/>
      <c r="O2" s="67"/>
      <c r="P2" s="67"/>
      <c r="Q2" s="67"/>
      <c r="R2" s="14"/>
      <c r="S2" s="14"/>
      <c r="T2" s="14"/>
      <c r="U2" s="14"/>
      <c r="V2" s="14"/>
      <c r="W2" s="14"/>
      <c r="X2" s="14"/>
    </row>
    <row r="3" spans="1:24" ht="7.35" customHeight="1" x14ac:dyDescent="0.2">
      <c r="A3" s="64"/>
      <c r="B3" s="64"/>
      <c r="C3" s="64"/>
      <c r="D3" s="64"/>
      <c r="E3" s="64"/>
      <c r="F3" s="64"/>
      <c r="G3" s="64"/>
      <c r="H3" s="64"/>
      <c r="I3" s="64"/>
      <c r="J3" s="64"/>
      <c r="K3" s="64"/>
      <c r="L3" s="66"/>
      <c r="M3" s="66"/>
      <c r="N3" s="66"/>
      <c r="O3" s="66"/>
      <c r="P3" s="66"/>
      <c r="Q3" s="66"/>
      <c r="R3" s="64"/>
      <c r="S3" s="64"/>
      <c r="T3" s="64"/>
      <c r="U3" s="64"/>
      <c r="V3" s="64"/>
      <c r="W3" s="64"/>
      <c r="X3" s="64"/>
    </row>
    <row r="4" spans="1:24" ht="29.65" customHeight="1" x14ac:dyDescent="0.2">
      <c r="A4" s="64"/>
      <c r="B4" s="64"/>
      <c r="C4" s="64"/>
      <c r="D4" s="64"/>
      <c r="E4" s="64"/>
      <c r="F4" s="64"/>
      <c r="G4" s="64"/>
      <c r="H4" s="64"/>
      <c r="I4" s="64"/>
      <c r="J4" s="64"/>
      <c r="K4" s="64"/>
      <c r="L4" s="65" t="s">
        <v>20</v>
      </c>
      <c r="M4" s="65"/>
      <c r="N4" s="65"/>
      <c r="O4" s="65"/>
      <c r="P4" s="65"/>
      <c r="Q4" s="65"/>
      <c r="R4" s="64"/>
      <c r="S4" s="64"/>
      <c r="T4" s="64"/>
      <c r="U4" s="64"/>
      <c r="V4" s="64"/>
      <c r="W4" s="64"/>
      <c r="X4" s="64"/>
    </row>
    <row r="5" spans="1:24" ht="29.65" customHeight="1" x14ac:dyDescent="0.2">
      <c r="A5" s="64"/>
      <c r="B5" s="64"/>
      <c r="C5" s="64"/>
      <c r="D5" s="64"/>
      <c r="E5" s="64"/>
      <c r="F5" s="64"/>
      <c r="G5" s="64"/>
      <c r="H5" s="64"/>
      <c r="I5" s="64"/>
      <c r="J5" s="64"/>
      <c r="K5" s="64"/>
      <c r="L5" s="65" t="s">
        <v>1</v>
      </c>
      <c r="M5" s="65"/>
      <c r="N5" s="65"/>
      <c r="O5" s="65"/>
      <c r="P5" s="65"/>
      <c r="Q5" s="65"/>
      <c r="R5" s="64"/>
      <c r="S5" s="64"/>
      <c r="T5" s="64"/>
      <c r="U5" s="64"/>
      <c r="V5" s="64"/>
      <c r="W5" s="64"/>
      <c r="X5" s="64"/>
    </row>
    <row r="6" spans="1:24" ht="16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</row>
    <row r="7" spans="1:24" ht="29.65" customHeight="1" x14ac:dyDescent="0.2">
      <c r="A7" s="2"/>
      <c r="B7" s="3" t="s">
        <v>55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</row>
    <row r="8" spans="1:24" ht="24.75" customHeight="1" x14ac:dyDescent="0.2">
      <c r="A8" s="14"/>
      <c r="B8" s="17"/>
      <c r="C8" s="17"/>
      <c r="D8" s="14"/>
      <c r="E8" s="17"/>
      <c r="F8" s="14"/>
      <c r="G8" s="17"/>
      <c r="H8" s="14"/>
      <c r="I8" s="17"/>
      <c r="J8" s="14"/>
      <c r="K8" s="18" t="s">
        <v>47</v>
      </c>
      <c r="L8" s="19"/>
      <c r="M8" s="19"/>
      <c r="N8" s="18"/>
      <c r="O8" s="19"/>
      <c r="P8" s="18"/>
      <c r="Q8" s="19"/>
      <c r="R8" s="2"/>
      <c r="S8" s="18" t="s">
        <v>4</v>
      </c>
      <c r="T8" s="18"/>
      <c r="U8" s="19"/>
      <c r="V8" s="19"/>
      <c r="W8" s="19"/>
      <c r="X8" s="2"/>
    </row>
    <row r="9" spans="1:24" s="58" customFormat="1" ht="44.45" customHeight="1" x14ac:dyDescent="0.2">
      <c r="A9" s="57" t="s">
        <v>56</v>
      </c>
      <c r="B9" s="57"/>
      <c r="C9" s="57"/>
      <c r="E9" s="59" t="s">
        <v>57</v>
      </c>
      <c r="G9" s="59" t="s">
        <v>58</v>
      </c>
      <c r="I9" s="59" t="s">
        <v>88</v>
      </c>
      <c r="K9" s="57" t="s">
        <v>59</v>
      </c>
      <c r="L9" s="57"/>
      <c r="M9" s="57"/>
      <c r="O9" s="59" t="s">
        <v>53</v>
      </c>
      <c r="Q9" s="59" t="s">
        <v>60</v>
      </c>
      <c r="S9" s="59" t="s">
        <v>59</v>
      </c>
      <c r="U9" s="59" t="s">
        <v>53</v>
      </c>
      <c r="W9" s="59" t="s">
        <v>60</v>
      </c>
    </row>
    <row r="10" spans="1:24" ht="14.85" customHeight="1" x14ac:dyDescent="0.2">
      <c r="A10" s="6"/>
      <c r="B10" s="6"/>
      <c r="C10" s="6"/>
      <c r="E10" s="6"/>
      <c r="G10" s="6"/>
      <c r="I10" s="6"/>
      <c r="K10" s="6"/>
      <c r="L10" s="6"/>
      <c r="M10" s="6"/>
      <c r="O10" s="6"/>
      <c r="Q10" s="6"/>
      <c r="S10" s="6"/>
      <c r="U10" s="6"/>
      <c r="V10" s="6"/>
      <c r="W10" s="6"/>
    </row>
    <row r="11" spans="1:24" ht="29.65" customHeight="1" x14ac:dyDescent="0.2">
      <c r="A11" s="26" t="s">
        <v>29</v>
      </c>
      <c r="B11" s="26"/>
      <c r="C11" s="26"/>
      <c r="E11" s="9" t="s">
        <v>61</v>
      </c>
      <c r="G11" s="9" t="s">
        <v>61</v>
      </c>
      <c r="I11" s="10">
        <v>0</v>
      </c>
      <c r="K11" s="49">
        <v>796869</v>
      </c>
      <c r="L11" s="49"/>
      <c r="M11" s="49"/>
      <c r="O11" s="48">
        <v>0</v>
      </c>
      <c r="Q11" s="48">
        <v>796869</v>
      </c>
      <c r="S11" s="48">
        <v>2472625</v>
      </c>
      <c r="U11" s="48">
        <v>0</v>
      </c>
      <c r="W11" s="48">
        <v>2472625</v>
      </c>
    </row>
    <row r="12" spans="1:24" ht="29.65" customHeight="1" x14ac:dyDescent="0.2">
      <c r="A12" s="26" t="s">
        <v>33</v>
      </c>
      <c r="B12" s="26"/>
      <c r="C12" s="26"/>
      <c r="E12" s="9" t="s">
        <v>61</v>
      </c>
      <c r="G12" s="9" t="s">
        <v>61</v>
      </c>
      <c r="I12" s="10">
        <v>0</v>
      </c>
      <c r="K12" s="49">
        <v>7391</v>
      </c>
      <c r="L12" s="90"/>
      <c r="M12" s="90"/>
      <c r="O12" s="48">
        <v>0</v>
      </c>
      <c r="Q12" s="48">
        <v>7391</v>
      </c>
      <c r="S12" s="48">
        <v>4729527</v>
      </c>
      <c r="U12" s="93">
        <v>0</v>
      </c>
      <c r="W12" s="48">
        <v>4729527</v>
      </c>
    </row>
    <row r="13" spans="1:24" ht="29.65" customHeight="1" x14ac:dyDescent="0.2">
      <c r="A13" s="26" t="s">
        <v>38</v>
      </c>
      <c r="B13" s="26"/>
      <c r="C13" s="26"/>
      <c r="E13" s="9" t="s">
        <v>62</v>
      </c>
      <c r="G13" s="9" t="s">
        <v>63</v>
      </c>
      <c r="I13" s="10">
        <v>0</v>
      </c>
      <c r="K13" s="49">
        <v>234364</v>
      </c>
      <c r="L13" s="90"/>
      <c r="M13" s="90"/>
      <c r="O13" s="48">
        <v>0</v>
      </c>
      <c r="Q13" s="48">
        <v>234364</v>
      </c>
      <c r="S13" s="48">
        <v>1162097</v>
      </c>
      <c r="U13" s="93">
        <v>0</v>
      </c>
      <c r="W13" s="48">
        <v>1162097</v>
      </c>
    </row>
    <row r="14" spans="1:24" ht="29.65" customHeight="1" x14ac:dyDescent="0.2">
      <c r="A14" s="26" t="s">
        <v>64</v>
      </c>
      <c r="B14" s="26"/>
      <c r="C14" s="26"/>
      <c r="E14" s="9" t="s">
        <v>65</v>
      </c>
      <c r="G14" s="9" t="s">
        <v>66</v>
      </c>
      <c r="I14" s="10">
        <v>18</v>
      </c>
      <c r="K14" s="49">
        <v>78039408</v>
      </c>
      <c r="L14" s="90"/>
      <c r="M14" s="90"/>
      <c r="O14" s="48">
        <v>0</v>
      </c>
      <c r="Q14" s="48">
        <v>78039408</v>
      </c>
      <c r="S14" s="48">
        <v>386665509</v>
      </c>
      <c r="U14" s="93">
        <v>0</v>
      </c>
      <c r="W14" s="48">
        <v>386665509</v>
      </c>
    </row>
    <row r="15" spans="1:24" ht="22.15" customHeight="1" x14ac:dyDescent="0.2">
      <c r="A15" s="20" t="s">
        <v>19</v>
      </c>
      <c r="B15" s="20"/>
      <c r="C15" s="20"/>
      <c r="K15" s="53">
        <v>157117440</v>
      </c>
      <c r="L15" s="92"/>
      <c r="M15" s="92"/>
      <c r="O15" s="52">
        <v>0</v>
      </c>
      <c r="Q15" s="52">
        <v>157117440</v>
      </c>
      <c r="S15" s="52">
        <v>781695267</v>
      </c>
      <c r="U15" s="97">
        <v>0</v>
      </c>
      <c r="W15" s="52">
        <v>781695267</v>
      </c>
    </row>
    <row r="16" spans="1:24" x14ac:dyDescent="0.2">
      <c r="L16" s="96"/>
      <c r="M16" s="96"/>
      <c r="U16" s="96"/>
    </row>
    <row r="17" spans="12:21" x14ac:dyDescent="0.2">
      <c r="L17" s="96"/>
      <c r="M17" s="96"/>
      <c r="U17" s="96"/>
    </row>
  </sheetData>
  <mergeCells count="23">
    <mergeCell ref="A15:C15"/>
    <mergeCell ref="K15:M15"/>
    <mergeCell ref="L4:Q4"/>
    <mergeCell ref="L5:Q5"/>
    <mergeCell ref="A14:C14"/>
    <mergeCell ref="K14:M14"/>
    <mergeCell ref="A12:C12"/>
    <mergeCell ref="K12:M12"/>
    <mergeCell ref="A13:C13"/>
    <mergeCell ref="K13:M13"/>
    <mergeCell ref="A9:C9"/>
    <mergeCell ref="K9:M9"/>
    <mergeCell ref="A11:C11"/>
    <mergeCell ref="K11:M11"/>
    <mergeCell ref="C7:X7"/>
    <mergeCell ref="A8:J8"/>
    <mergeCell ref="K8:Q8"/>
    <mergeCell ref="S8:W8"/>
    <mergeCell ref="A6:X6"/>
    <mergeCell ref="A1:X1"/>
    <mergeCell ref="A2:K2"/>
    <mergeCell ref="L2:Q2"/>
    <mergeCell ref="R2:X2"/>
  </mergeCells>
  <pageMargins left="0.39" right="0.39" top="0.39" bottom="0.39" header="0" footer="0"/>
  <pageSetup paperSize="9" fitToHeight="0" orientation="landscape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17"/>
  <sheetViews>
    <sheetView rightToLeft="1" workbookViewId="0">
      <selection activeCell="O21" sqref="O21"/>
    </sheetView>
  </sheetViews>
  <sheetFormatPr defaultRowHeight="12.75" x14ac:dyDescent="0.2"/>
  <cols>
    <col min="1" max="1" width="1.28515625" customWidth="1"/>
    <col min="2" max="2" width="37.42578125" customWidth="1"/>
    <col min="3" max="3" width="1.28515625" customWidth="1"/>
    <col min="4" max="4" width="20.28515625" customWidth="1"/>
    <col min="5" max="5" width="1.28515625" customWidth="1"/>
    <col min="6" max="6" width="16.7109375" customWidth="1"/>
    <col min="7" max="7" width="11.5703125" customWidth="1"/>
    <col min="8" max="9" width="1.28515625" customWidth="1"/>
    <col min="10" max="10" width="22.7109375" customWidth="1"/>
    <col min="11" max="11" width="1.28515625" customWidth="1"/>
    <col min="12" max="12" width="18" customWidth="1"/>
    <col min="13" max="13" width="5.28515625" customWidth="1"/>
    <col min="14" max="14" width="1.28515625" customWidth="1"/>
    <col min="15" max="15" width="17.28515625" customWidth="1"/>
    <col min="16" max="16" width="1.28515625" customWidth="1"/>
    <col min="17" max="17" width="23.7109375" customWidth="1"/>
    <col min="18" max="18" width="1.28515625" customWidth="1"/>
    <col min="19" max="19" width="25" customWidth="1"/>
    <col min="20" max="20" width="1.28515625" customWidth="1"/>
    <col min="21" max="21" width="25.85546875" customWidth="1"/>
    <col min="22" max="22" width="0.28515625" customWidth="1"/>
  </cols>
  <sheetData>
    <row r="1" spans="1:22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9.65" customHeight="1" x14ac:dyDescent="0.2">
      <c r="A2" s="68"/>
      <c r="B2" s="68"/>
      <c r="C2" s="68"/>
      <c r="D2" s="68"/>
      <c r="E2" s="68"/>
      <c r="F2" s="68"/>
      <c r="G2" s="65" t="s">
        <v>83</v>
      </c>
      <c r="H2" s="65"/>
      <c r="I2" s="65"/>
      <c r="J2" s="65"/>
      <c r="K2" s="65"/>
      <c r="L2" s="65"/>
      <c r="M2" s="65"/>
      <c r="N2" s="68"/>
      <c r="O2" s="68"/>
      <c r="P2" s="68"/>
      <c r="Q2" s="68"/>
      <c r="R2" s="68"/>
      <c r="S2" s="68"/>
      <c r="T2" s="68"/>
      <c r="U2" s="68"/>
      <c r="V2" s="68"/>
    </row>
    <row r="3" spans="1:22" ht="7.3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9.6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5" t="s">
        <v>20</v>
      </c>
      <c r="K4" s="65"/>
      <c r="L4" s="65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29.6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5" t="s">
        <v>1</v>
      </c>
      <c r="K5" s="65"/>
      <c r="L5" s="65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16.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9.65" customHeight="1" x14ac:dyDescent="0.2">
      <c r="A7" s="2"/>
      <c r="B7" s="39" t="s">
        <v>94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8.25" customHeight="1" x14ac:dyDescent="0.2">
      <c r="A8" s="70" t="s">
        <v>95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28.5" customHeight="1" x14ac:dyDescent="0.2">
      <c r="A9" s="14"/>
      <c r="B9" s="17"/>
      <c r="C9" s="14"/>
      <c r="D9" s="18" t="s">
        <v>47</v>
      </c>
      <c r="E9" s="18"/>
      <c r="F9" s="19"/>
      <c r="G9" s="19"/>
      <c r="H9" s="18"/>
      <c r="I9" s="19"/>
      <c r="J9" s="19"/>
      <c r="K9" s="18"/>
      <c r="L9" s="19"/>
      <c r="M9" s="19"/>
      <c r="N9" s="2"/>
      <c r="O9" s="18" t="s">
        <v>4</v>
      </c>
      <c r="P9" s="18"/>
      <c r="Q9" s="19"/>
      <c r="R9" s="18"/>
      <c r="S9" s="19"/>
      <c r="T9" s="18"/>
      <c r="U9" s="19"/>
      <c r="V9" s="2"/>
    </row>
    <row r="10" spans="1:22" s="58" customFormat="1" ht="44.45" customHeight="1" x14ac:dyDescent="0.2">
      <c r="A10" s="57" t="s">
        <v>56</v>
      </c>
      <c r="B10" s="57"/>
      <c r="D10" s="59" t="s">
        <v>12</v>
      </c>
      <c r="F10" s="57" t="s">
        <v>8</v>
      </c>
      <c r="G10" s="57"/>
      <c r="I10" s="57" t="s">
        <v>67</v>
      </c>
      <c r="J10" s="57"/>
      <c r="L10" s="57" t="s">
        <v>68</v>
      </c>
      <c r="M10" s="57"/>
      <c r="O10" s="59" t="s">
        <v>12</v>
      </c>
      <c r="Q10" s="59" t="s">
        <v>8</v>
      </c>
      <c r="S10" s="59" t="s">
        <v>67</v>
      </c>
      <c r="U10" s="59" t="s">
        <v>68</v>
      </c>
    </row>
    <row r="11" spans="1:22" ht="14.85" customHeight="1" x14ac:dyDescent="0.2">
      <c r="A11" s="6"/>
      <c r="B11" s="6"/>
      <c r="D11" s="6"/>
      <c r="F11" s="6"/>
      <c r="G11" s="6"/>
      <c r="I11" s="6"/>
      <c r="J11" s="6"/>
      <c r="L11" s="6"/>
      <c r="M11" s="6"/>
      <c r="O11" s="6"/>
      <c r="Q11" s="6"/>
      <c r="S11" s="6"/>
      <c r="U11" s="6"/>
    </row>
    <row r="12" spans="1:22" ht="29.65" customHeight="1" x14ac:dyDescent="0.2">
      <c r="A12" s="26" t="s">
        <v>18</v>
      </c>
      <c r="B12" s="26"/>
      <c r="D12" s="48">
        <v>73451</v>
      </c>
      <c r="E12" s="38"/>
      <c r="F12" s="49">
        <v>945916017</v>
      </c>
      <c r="G12" s="49"/>
      <c r="I12" s="49">
        <v>869865907</v>
      </c>
      <c r="J12" s="49"/>
      <c r="L12" s="49">
        <v>76050110</v>
      </c>
      <c r="M12" s="49"/>
      <c r="O12" s="48">
        <v>73451</v>
      </c>
      <c r="Q12" s="48">
        <v>945916017</v>
      </c>
      <c r="R12" s="42"/>
      <c r="S12" s="48">
        <v>869865907</v>
      </c>
      <c r="T12" s="42"/>
      <c r="U12" s="48">
        <v>76050110</v>
      </c>
    </row>
    <row r="13" spans="1:22" ht="29.65" customHeight="1" x14ac:dyDescent="0.2">
      <c r="A13" s="28" t="s">
        <v>15</v>
      </c>
      <c r="B13" s="28"/>
      <c r="D13" s="50">
        <v>0</v>
      </c>
      <c r="E13" s="38"/>
      <c r="F13" s="51">
        <v>0</v>
      </c>
      <c r="G13" s="51"/>
      <c r="I13" s="51">
        <v>0</v>
      </c>
      <c r="J13" s="51"/>
      <c r="L13" s="51">
        <v>0</v>
      </c>
      <c r="M13" s="51"/>
      <c r="O13" s="50">
        <v>113818</v>
      </c>
      <c r="Q13" s="50">
        <v>870045965</v>
      </c>
      <c r="R13" s="42"/>
      <c r="S13" s="50">
        <v>777418476</v>
      </c>
      <c r="T13" s="42"/>
      <c r="U13" s="50">
        <v>92627489</v>
      </c>
    </row>
    <row r="14" spans="1:22" ht="29.65" customHeight="1" x14ac:dyDescent="0.2">
      <c r="A14" s="20" t="s">
        <v>19</v>
      </c>
      <c r="B14" s="20"/>
      <c r="C14" s="13"/>
      <c r="D14" s="52">
        <f>SUM(D12:D13)</f>
        <v>73451</v>
      </c>
      <c r="E14" s="73"/>
      <c r="F14" s="53">
        <f>SUM(F12:G13)</f>
        <v>945916017</v>
      </c>
      <c r="G14" s="53"/>
      <c r="H14" s="13"/>
      <c r="I14" s="53">
        <f>SUM(I12:J13)</f>
        <v>869865907</v>
      </c>
      <c r="J14" s="53"/>
      <c r="K14" s="13"/>
      <c r="L14" s="53">
        <f>SUM(L12:M13)</f>
        <v>76050110</v>
      </c>
      <c r="M14" s="53"/>
      <c r="O14" s="52">
        <f>SUM(O12:O13)</f>
        <v>187269</v>
      </c>
      <c r="P14" s="13"/>
      <c r="Q14" s="52">
        <f>SUM(Q12:Q13)</f>
        <v>1815961982</v>
      </c>
      <c r="S14" s="52">
        <f>SUM(S12:S13)</f>
        <v>1647284383</v>
      </c>
      <c r="U14" s="52">
        <f>SUM(U12:U13)</f>
        <v>168677599</v>
      </c>
    </row>
    <row r="15" spans="1:22" ht="33.75" customHeight="1" x14ac:dyDescent="0.2">
      <c r="A15" s="69" t="s">
        <v>69</v>
      </c>
      <c r="B15" s="31"/>
      <c r="C15" s="31"/>
      <c r="D15" s="31"/>
      <c r="E15" s="31"/>
      <c r="F15" s="31"/>
      <c r="G15" s="31"/>
      <c r="H15" s="31"/>
      <c r="I15" s="31"/>
      <c r="J15" s="31"/>
      <c r="K15" s="31"/>
      <c r="L15" s="92"/>
      <c r="M15" s="92"/>
      <c r="N15" s="31"/>
      <c r="O15" s="31"/>
      <c r="P15" s="31"/>
      <c r="Q15" s="31"/>
      <c r="R15" s="31"/>
      <c r="S15" s="31"/>
      <c r="T15" s="31"/>
      <c r="U15" s="92"/>
    </row>
    <row r="16" spans="1:22" x14ac:dyDescent="0.2">
      <c r="L16" s="96"/>
      <c r="M16" s="96"/>
      <c r="U16" s="96"/>
    </row>
    <row r="17" spans="12:21" x14ac:dyDescent="0.2">
      <c r="L17" s="96"/>
      <c r="M17" s="96"/>
      <c r="U17" s="96"/>
    </row>
  </sheetData>
  <mergeCells count="32">
    <mergeCell ref="A15:U15"/>
    <mergeCell ref="A13:B13"/>
    <mergeCell ref="F13:G13"/>
    <mergeCell ref="I13:J13"/>
    <mergeCell ref="L13:M13"/>
    <mergeCell ref="A14:B14"/>
    <mergeCell ref="F14:G14"/>
    <mergeCell ref="I14:J14"/>
    <mergeCell ref="L14:M14"/>
    <mergeCell ref="A10:B10"/>
    <mergeCell ref="F10:G10"/>
    <mergeCell ref="I10:J10"/>
    <mergeCell ref="L10:M10"/>
    <mergeCell ref="A12:B12"/>
    <mergeCell ref="F12:G12"/>
    <mergeCell ref="I12:J12"/>
    <mergeCell ref="L12:M12"/>
    <mergeCell ref="C7:V7"/>
    <mergeCell ref="A8:V8"/>
    <mergeCell ref="A9:C9"/>
    <mergeCell ref="D9:M9"/>
    <mergeCell ref="O9:U9"/>
    <mergeCell ref="A4:I5"/>
    <mergeCell ref="J4:L4"/>
    <mergeCell ref="M4:V5"/>
    <mergeCell ref="J5:L5"/>
    <mergeCell ref="A6:V6"/>
    <mergeCell ref="A1:V1"/>
    <mergeCell ref="A2:F2"/>
    <mergeCell ref="G2:M2"/>
    <mergeCell ref="N2:V2"/>
    <mergeCell ref="A3:V3"/>
  </mergeCells>
  <pageMargins left="0.39" right="0.39" top="0.39" bottom="0.39" header="0" footer="0"/>
  <pageSetup paperSize="9" fitToHeight="0" orientation="landscape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18"/>
  <sheetViews>
    <sheetView rightToLeft="1" workbookViewId="0">
      <selection activeCell="O14" sqref="O14"/>
    </sheetView>
  </sheetViews>
  <sheetFormatPr defaultRowHeight="12.75" x14ac:dyDescent="0.2"/>
  <cols>
    <col min="1" max="1" width="1.28515625" customWidth="1"/>
    <col min="2" max="2" width="31.42578125" customWidth="1"/>
    <col min="3" max="3" width="1.28515625" customWidth="1"/>
    <col min="4" max="4" width="17" customWidth="1"/>
    <col min="5" max="5" width="1.28515625" customWidth="1"/>
    <col min="6" max="6" width="16.7109375" customWidth="1"/>
    <col min="7" max="7" width="7.85546875" customWidth="1"/>
    <col min="8" max="9" width="1.28515625" customWidth="1"/>
    <col min="10" max="10" width="26.5703125" customWidth="1"/>
    <col min="11" max="11" width="1.28515625" customWidth="1"/>
    <col min="12" max="12" width="18" customWidth="1"/>
    <col min="13" max="13" width="7.140625" customWidth="1"/>
    <col min="14" max="14" width="1.28515625" customWidth="1"/>
    <col min="15" max="15" width="22.85546875" customWidth="1"/>
    <col min="16" max="16" width="1.28515625" customWidth="1"/>
    <col min="17" max="17" width="25.140625" customWidth="1"/>
    <col min="18" max="18" width="1.28515625" customWidth="1"/>
    <col min="19" max="19" width="28.28515625" customWidth="1"/>
    <col min="20" max="20" width="1.28515625" customWidth="1"/>
    <col min="21" max="21" width="27.140625" customWidth="1"/>
    <col min="22" max="22" width="0.28515625" customWidth="1"/>
  </cols>
  <sheetData>
    <row r="1" spans="1:22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</row>
    <row r="2" spans="1:22" ht="29.65" customHeight="1" x14ac:dyDescent="0.2">
      <c r="A2" s="68"/>
      <c r="B2" s="68"/>
      <c r="C2" s="68"/>
      <c r="D2" s="68"/>
      <c r="E2" s="68"/>
      <c r="F2" s="68"/>
      <c r="G2" s="65" t="s">
        <v>83</v>
      </c>
      <c r="H2" s="65"/>
      <c r="I2" s="65"/>
      <c r="J2" s="65"/>
      <c r="K2" s="65"/>
      <c r="L2" s="65"/>
      <c r="M2" s="65"/>
      <c r="N2" s="68"/>
      <c r="O2" s="68"/>
      <c r="P2" s="68"/>
      <c r="Q2" s="68"/>
      <c r="R2" s="68"/>
      <c r="S2" s="68"/>
      <c r="T2" s="68"/>
      <c r="U2" s="68"/>
      <c r="V2" s="68"/>
    </row>
    <row r="3" spans="1:22" ht="7.3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</row>
    <row r="4" spans="1:22" ht="29.6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5" t="s">
        <v>20</v>
      </c>
      <c r="K4" s="65"/>
      <c r="L4" s="65"/>
      <c r="M4" s="68"/>
      <c r="N4" s="68"/>
      <c r="O4" s="68"/>
      <c r="P4" s="68"/>
      <c r="Q4" s="68"/>
      <c r="R4" s="68"/>
      <c r="S4" s="68"/>
      <c r="T4" s="68"/>
      <c r="U4" s="68"/>
      <c r="V4" s="68"/>
    </row>
    <row r="5" spans="1:22" ht="29.6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5" t="s">
        <v>1</v>
      </c>
      <c r="K5" s="65"/>
      <c r="L5" s="65"/>
      <c r="M5" s="68"/>
      <c r="N5" s="68"/>
      <c r="O5" s="68"/>
      <c r="P5" s="68"/>
      <c r="Q5" s="68"/>
      <c r="R5" s="68"/>
      <c r="S5" s="68"/>
      <c r="T5" s="68"/>
      <c r="U5" s="68"/>
      <c r="V5" s="68"/>
    </row>
    <row r="6" spans="1:22" ht="21.7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</row>
    <row r="7" spans="1:22" ht="29.65" customHeight="1" x14ac:dyDescent="0.2">
      <c r="A7" s="2"/>
      <c r="B7" s="3" t="s">
        <v>70</v>
      </c>
      <c r="C7" s="14"/>
      <c r="D7" s="14"/>
      <c r="E7" s="14"/>
      <c r="F7" s="14"/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</row>
    <row r="8" spans="1:22" ht="4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</row>
    <row r="9" spans="1:22" ht="31.5" customHeight="1" x14ac:dyDescent="0.2">
      <c r="A9" s="14"/>
      <c r="B9" s="17"/>
      <c r="C9" s="14"/>
      <c r="D9" s="18" t="s">
        <v>47</v>
      </c>
      <c r="E9" s="18"/>
      <c r="F9" s="19"/>
      <c r="G9" s="19"/>
      <c r="H9" s="18"/>
      <c r="I9" s="19"/>
      <c r="J9" s="19"/>
      <c r="K9" s="18"/>
      <c r="L9" s="19"/>
      <c r="M9" s="19"/>
      <c r="N9" s="2"/>
      <c r="O9" s="18" t="s">
        <v>4</v>
      </c>
      <c r="P9" s="18"/>
      <c r="Q9" s="19"/>
      <c r="R9" s="18"/>
      <c r="S9" s="19"/>
      <c r="T9" s="18"/>
      <c r="U9" s="19"/>
      <c r="V9" s="2"/>
    </row>
    <row r="10" spans="1:22" ht="44.45" customHeight="1" x14ac:dyDescent="0.2">
      <c r="A10" s="20" t="s">
        <v>56</v>
      </c>
      <c r="B10" s="20"/>
      <c r="D10" s="5" t="s">
        <v>12</v>
      </c>
      <c r="F10" s="20" t="s">
        <v>8</v>
      </c>
      <c r="G10" s="20"/>
      <c r="I10" s="20" t="s">
        <v>67</v>
      </c>
      <c r="J10" s="20"/>
      <c r="L10" s="20" t="s">
        <v>71</v>
      </c>
      <c r="M10" s="20"/>
      <c r="O10" s="5" t="s">
        <v>12</v>
      </c>
      <c r="Q10" s="5" t="s">
        <v>8</v>
      </c>
      <c r="S10" s="5" t="s">
        <v>67</v>
      </c>
      <c r="U10" s="5" t="s">
        <v>72</v>
      </c>
    </row>
    <row r="11" spans="1:22" ht="14.85" customHeight="1" x14ac:dyDescent="0.2">
      <c r="A11" s="6"/>
      <c r="B11" s="6"/>
      <c r="D11" s="6"/>
      <c r="F11" s="6"/>
      <c r="G11" s="6"/>
      <c r="I11" s="6"/>
      <c r="J11" s="6"/>
      <c r="L11" s="6"/>
      <c r="M11" s="6"/>
      <c r="O11" s="6"/>
      <c r="Q11" s="6"/>
      <c r="S11" s="6"/>
      <c r="U11" s="6"/>
    </row>
    <row r="12" spans="1:22" ht="29.65" customHeight="1" x14ac:dyDescent="0.2">
      <c r="A12" s="26" t="s">
        <v>18</v>
      </c>
      <c r="B12" s="26"/>
      <c r="D12" s="48">
        <v>0</v>
      </c>
      <c r="E12" s="38"/>
      <c r="F12" s="49">
        <v>0</v>
      </c>
      <c r="G12" s="49"/>
      <c r="H12" s="38"/>
      <c r="I12" s="49">
        <v>71421968</v>
      </c>
      <c r="J12" s="49"/>
      <c r="K12" s="38"/>
      <c r="L12" s="90">
        <v>-71421968</v>
      </c>
      <c r="M12" s="90"/>
      <c r="N12" s="38"/>
      <c r="O12" s="48">
        <v>0</v>
      </c>
      <c r="P12" s="38"/>
      <c r="Q12" s="54">
        <v>0</v>
      </c>
      <c r="R12" s="38"/>
      <c r="S12" s="54">
        <v>0</v>
      </c>
      <c r="T12" s="38"/>
      <c r="U12" s="93">
        <v>0</v>
      </c>
    </row>
    <row r="13" spans="1:22" ht="29.65" customHeight="1" x14ac:dyDescent="0.2">
      <c r="A13" s="26" t="s">
        <v>17</v>
      </c>
      <c r="B13" s="26"/>
      <c r="D13" s="48">
        <v>3289449894</v>
      </c>
      <c r="E13" s="38"/>
      <c r="F13" s="49">
        <v>6011831389195</v>
      </c>
      <c r="G13" s="49"/>
      <c r="H13" s="38"/>
      <c r="I13" s="49">
        <v>6541807831022</v>
      </c>
      <c r="J13" s="49"/>
      <c r="K13" s="38"/>
      <c r="L13" s="90">
        <v>-529976441827</v>
      </c>
      <c r="M13" s="90"/>
      <c r="N13" s="38"/>
      <c r="O13" s="48">
        <v>3289449894</v>
      </c>
      <c r="P13" s="38"/>
      <c r="Q13" s="61">
        <v>6011831389195</v>
      </c>
      <c r="R13" s="38"/>
      <c r="S13" s="61">
        <v>6699615264467</v>
      </c>
      <c r="T13" s="38"/>
      <c r="U13" s="93">
        <v>-687783875272</v>
      </c>
    </row>
    <row r="14" spans="1:22" ht="29.65" customHeight="1" x14ac:dyDescent="0.2">
      <c r="A14" s="26" t="s">
        <v>73</v>
      </c>
      <c r="B14" s="26"/>
      <c r="D14" s="48">
        <v>0</v>
      </c>
      <c r="E14" s="38"/>
      <c r="F14" s="49">
        <v>3</v>
      </c>
      <c r="G14" s="49"/>
      <c r="H14" s="38"/>
      <c r="I14" s="49">
        <v>3</v>
      </c>
      <c r="J14" s="49"/>
      <c r="K14" s="38"/>
      <c r="L14" s="90">
        <v>0</v>
      </c>
      <c r="M14" s="90"/>
      <c r="N14" s="38"/>
      <c r="O14" s="48">
        <v>0</v>
      </c>
      <c r="P14" s="38"/>
      <c r="Q14" s="61">
        <v>3</v>
      </c>
      <c r="R14" s="38"/>
      <c r="S14" s="61">
        <v>3</v>
      </c>
      <c r="T14" s="38"/>
      <c r="U14" s="93">
        <v>0</v>
      </c>
    </row>
    <row r="15" spans="1:22" ht="29.65" customHeight="1" x14ac:dyDescent="0.2">
      <c r="A15" s="26" t="s">
        <v>64</v>
      </c>
      <c r="B15" s="26"/>
      <c r="D15" s="48">
        <v>5000</v>
      </c>
      <c r="E15" s="38"/>
      <c r="F15" s="49">
        <v>4921429375</v>
      </c>
      <c r="G15" s="49"/>
      <c r="H15" s="38"/>
      <c r="I15" s="49">
        <v>4921429375</v>
      </c>
      <c r="J15" s="49"/>
      <c r="K15" s="38"/>
      <c r="L15" s="90">
        <v>0</v>
      </c>
      <c r="M15" s="90"/>
      <c r="N15" s="38"/>
      <c r="O15" s="48">
        <v>5000</v>
      </c>
      <c r="P15" s="38"/>
      <c r="Q15" s="61">
        <v>4921429375</v>
      </c>
      <c r="R15" s="38"/>
      <c r="S15" s="61">
        <v>4847433061</v>
      </c>
      <c r="T15" s="38"/>
      <c r="U15" s="93">
        <v>73996314</v>
      </c>
    </row>
    <row r="16" spans="1:22" ht="29.65" customHeight="1" x14ac:dyDescent="0.2">
      <c r="A16" s="28" t="s">
        <v>15</v>
      </c>
      <c r="B16" s="28"/>
      <c r="D16" s="50">
        <v>2033085913</v>
      </c>
      <c r="E16" s="38"/>
      <c r="F16" s="51">
        <v>13042491728673</v>
      </c>
      <c r="G16" s="51"/>
      <c r="H16" s="38"/>
      <c r="I16" s="51">
        <v>15467107645526</v>
      </c>
      <c r="J16" s="51"/>
      <c r="K16" s="38"/>
      <c r="L16" s="91">
        <v>-2424615916853</v>
      </c>
      <c r="M16" s="91"/>
      <c r="N16" s="38"/>
      <c r="O16" s="50">
        <v>2033085913</v>
      </c>
      <c r="P16" s="38"/>
      <c r="Q16" s="77">
        <v>13042491728673</v>
      </c>
      <c r="R16" s="38"/>
      <c r="S16" s="77">
        <v>14047525055355</v>
      </c>
      <c r="T16" s="38"/>
      <c r="U16" s="94">
        <v>-1005033326682</v>
      </c>
    </row>
    <row r="17" spans="1:21" ht="29.65" customHeight="1" x14ac:dyDescent="0.2">
      <c r="A17" s="20" t="s">
        <v>19</v>
      </c>
      <c r="B17" s="20"/>
      <c r="C17" s="13"/>
      <c r="D17" s="52">
        <v>5322540807</v>
      </c>
      <c r="E17" s="73"/>
      <c r="F17" s="53">
        <v>19059244547246</v>
      </c>
      <c r="G17" s="53"/>
      <c r="H17" s="73"/>
      <c r="I17" s="53">
        <v>22013908327894</v>
      </c>
      <c r="J17" s="53"/>
      <c r="K17" s="73"/>
      <c r="L17" s="92">
        <v>-2954663780648</v>
      </c>
      <c r="M17" s="92"/>
      <c r="N17" s="73"/>
      <c r="O17" s="52">
        <v>5322540807</v>
      </c>
      <c r="P17" s="73"/>
      <c r="Q17" s="78">
        <v>19059244547246</v>
      </c>
      <c r="R17" s="79"/>
      <c r="S17" s="78">
        <v>20751987752886</v>
      </c>
      <c r="T17" s="79"/>
      <c r="U17" s="95">
        <v>-1692743205640</v>
      </c>
    </row>
    <row r="18" spans="1:21" ht="39.75" customHeight="1" x14ac:dyDescent="0.2">
      <c r="A18" s="31" t="s">
        <v>69</v>
      </c>
      <c r="B18" s="31"/>
      <c r="C18" s="31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  <c r="S18" s="31"/>
      <c r="T18" s="31"/>
      <c r="U18" s="31"/>
    </row>
  </sheetData>
  <mergeCells count="44">
    <mergeCell ref="A17:B17"/>
    <mergeCell ref="F17:G17"/>
    <mergeCell ref="I17:J17"/>
    <mergeCell ref="L17:M17"/>
    <mergeCell ref="A18:U18"/>
    <mergeCell ref="A15:B15"/>
    <mergeCell ref="F15:G15"/>
    <mergeCell ref="I15:J15"/>
    <mergeCell ref="L15:M15"/>
    <mergeCell ref="A16:B16"/>
    <mergeCell ref="F16:G16"/>
    <mergeCell ref="I16:J16"/>
    <mergeCell ref="L16:M16"/>
    <mergeCell ref="A13:B13"/>
    <mergeCell ref="F13:G13"/>
    <mergeCell ref="I13:J13"/>
    <mergeCell ref="L13:M13"/>
    <mergeCell ref="A14:B14"/>
    <mergeCell ref="F14:G14"/>
    <mergeCell ref="I14:J14"/>
    <mergeCell ref="L14:M14"/>
    <mergeCell ref="A10:B10"/>
    <mergeCell ref="F10:G10"/>
    <mergeCell ref="I10:J10"/>
    <mergeCell ref="L10:M10"/>
    <mergeCell ref="A12:B12"/>
    <mergeCell ref="F12:G12"/>
    <mergeCell ref="I12:J12"/>
    <mergeCell ref="L12:M12"/>
    <mergeCell ref="C7:V7"/>
    <mergeCell ref="A8:V8"/>
    <mergeCell ref="A9:C9"/>
    <mergeCell ref="D9:M9"/>
    <mergeCell ref="O9:U9"/>
    <mergeCell ref="A4:I5"/>
    <mergeCell ref="J4:L4"/>
    <mergeCell ref="M4:V5"/>
    <mergeCell ref="J5:L5"/>
    <mergeCell ref="A6:V6"/>
    <mergeCell ref="A1:V1"/>
    <mergeCell ref="A2:F2"/>
    <mergeCell ref="G2:M2"/>
    <mergeCell ref="N2:V2"/>
    <mergeCell ref="A3:V3"/>
  </mergeCells>
  <pageMargins left="0.39" right="0.39" top="0.39" bottom="0.39" header="0" footer="0"/>
  <pageSetup paperSize="9" fitToHeight="0" orientation="landscape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AA20"/>
  <sheetViews>
    <sheetView rightToLeft="1" workbookViewId="0">
      <selection activeCell="K22" sqref="K22"/>
    </sheetView>
  </sheetViews>
  <sheetFormatPr defaultRowHeight="12.75" x14ac:dyDescent="0.2"/>
  <cols>
    <col min="1" max="1" width="1.28515625" customWidth="1"/>
    <col min="2" max="2" width="28.140625" customWidth="1"/>
    <col min="3" max="3" width="1.28515625" customWidth="1"/>
    <col min="4" max="4" width="14.140625" customWidth="1"/>
    <col min="5" max="5" width="5.5703125" customWidth="1"/>
    <col min="6" max="6" width="1.28515625" customWidth="1"/>
    <col min="7" max="7" width="16.7109375" customWidth="1"/>
    <col min="8" max="8" width="11.5703125" customWidth="1"/>
    <col min="9" max="10" width="1.28515625" customWidth="1"/>
    <col min="11" max="11" width="15.140625" customWidth="1"/>
    <col min="12" max="12" width="1.28515625" customWidth="1"/>
    <col min="13" max="13" width="18" customWidth="1"/>
    <col min="14" max="14" width="5.42578125" customWidth="1"/>
    <col min="15" max="15" width="1.28515625" customWidth="1"/>
    <col min="16" max="16" width="16" customWidth="1"/>
    <col min="17" max="17" width="1.28515625" customWidth="1"/>
    <col min="18" max="18" width="21.85546875" customWidth="1"/>
    <col min="19" max="19" width="1.28515625" customWidth="1"/>
    <col min="20" max="20" width="22.28515625" customWidth="1"/>
    <col min="21" max="21" width="1.28515625" customWidth="1"/>
    <col min="22" max="22" width="15.5703125" customWidth="1"/>
    <col min="23" max="23" width="1.28515625" customWidth="1"/>
    <col min="24" max="24" width="23.7109375" customWidth="1"/>
    <col min="25" max="25" width="1.28515625" customWidth="1"/>
    <col min="26" max="26" width="18" customWidth="1"/>
    <col min="27" max="27" width="0.28515625" customWidth="1"/>
  </cols>
  <sheetData>
    <row r="1" spans="1:27" ht="14.85" customHeight="1" x14ac:dyDescent="0.2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</row>
    <row r="2" spans="1:27" ht="29.65" customHeight="1" x14ac:dyDescent="0.2">
      <c r="A2" s="68"/>
      <c r="B2" s="68"/>
      <c r="C2" s="68"/>
      <c r="D2" s="68"/>
      <c r="E2" s="68"/>
      <c r="F2" s="68"/>
      <c r="G2" s="68"/>
      <c r="H2" s="65" t="s">
        <v>83</v>
      </c>
      <c r="I2" s="65"/>
      <c r="J2" s="65"/>
      <c r="K2" s="65"/>
      <c r="L2" s="65"/>
      <c r="M2" s="65"/>
      <c r="N2" s="65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7.35" customHeight="1" x14ac:dyDescent="0.2">
      <c r="A3" s="68"/>
      <c r="B3" s="68"/>
      <c r="C3" s="68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29.65" customHeight="1" x14ac:dyDescent="0.2">
      <c r="A4" s="68"/>
      <c r="B4" s="68"/>
      <c r="C4" s="68"/>
      <c r="D4" s="68"/>
      <c r="E4" s="68"/>
      <c r="F4" s="68"/>
      <c r="G4" s="68"/>
      <c r="H4" s="68"/>
      <c r="I4" s="68"/>
      <c r="J4" s="68"/>
      <c r="K4" s="65" t="s">
        <v>20</v>
      </c>
      <c r="L4" s="65"/>
      <c r="M4" s="65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ht="29.65" customHeight="1" x14ac:dyDescent="0.2">
      <c r="A5" s="68"/>
      <c r="B5" s="68"/>
      <c r="C5" s="68"/>
      <c r="D5" s="68"/>
      <c r="E5" s="68"/>
      <c r="F5" s="68"/>
      <c r="G5" s="68"/>
      <c r="H5" s="68"/>
      <c r="I5" s="68"/>
      <c r="J5" s="68"/>
      <c r="K5" s="65" t="s">
        <v>1</v>
      </c>
      <c r="L5" s="65"/>
      <c r="M5" s="65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4.25" customHeight="1" x14ac:dyDescent="0.2">
      <c r="A6" s="14"/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</row>
    <row r="7" spans="1:27" ht="29.65" customHeight="1" x14ac:dyDescent="0.2">
      <c r="A7" s="2"/>
      <c r="B7" s="32" t="s">
        <v>96</v>
      </c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ht="13.5" customHeight="1" x14ac:dyDescent="0.2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</row>
    <row r="9" spans="1:27" ht="32.25" customHeight="1" x14ac:dyDescent="0.2">
      <c r="A9" s="14"/>
      <c r="B9" s="17"/>
      <c r="C9" s="14"/>
      <c r="D9" s="18" t="s">
        <v>47</v>
      </c>
      <c r="E9" s="19"/>
      <c r="F9" s="18"/>
      <c r="G9" s="19"/>
      <c r="H9" s="19"/>
      <c r="I9" s="18"/>
      <c r="J9" s="19"/>
      <c r="K9" s="19"/>
      <c r="L9" s="18"/>
      <c r="M9" s="19"/>
      <c r="N9" s="19"/>
      <c r="O9" s="18"/>
      <c r="P9" s="19"/>
      <c r="Q9" s="2"/>
      <c r="R9" s="18" t="s">
        <v>4</v>
      </c>
      <c r="S9" s="18"/>
      <c r="T9" s="19"/>
      <c r="U9" s="18"/>
      <c r="V9" s="19"/>
      <c r="W9" s="18"/>
      <c r="X9" s="19"/>
      <c r="Y9" s="18"/>
      <c r="Z9" s="19"/>
      <c r="AA9" s="2"/>
    </row>
    <row r="10" spans="1:27" s="58" customFormat="1" ht="44.45" customHeight="1" x14ac:dyDescent="0.2">
      <c r="A10" s="57" t="s">
        <v>74</v>
      </c>
      <c r="B10" s="57"/>
      <c r="D10" s="57" t="s">
        <v>45</v>
      </c>
      <c r="E10" s="57"/>
      <c r="G10" s="57" t="s">
        <v>75</v>
      </c>
      <c r="H10" s="57"/>
      <c r="J10" s="57" t="s">
        <v>76</v>
      </c>
      <c r="K10" s="57"/>
      <c r="M10" s="57" t="s">
        <v>77</v>
      </c>
      <c r="N10" s="57"/>
      <c r="P10" s="59" t="s">
        <v>43</v>
      </c>
      <c r="R10" s="59" t="s">
        <v>45</v>
      </c>
      <c r="T10" s="59" t="s">
        <v>75</v>
      </c>
      <c r="V10" s="59" t="s">
        <v>76</v>
      </c>
      <c r="X10" s="59" t="s">
        <v>77</v>
      </c>
      <c r="Z10" s="59" t="s">
        <v>43</v>
      </c>
    </row>
    <row r="11" spans="1:27" ht="14.85" customHeight="1" x14ac:dyDescent="0.2">
      <c r="A11" s="6"/>
      <c r="B11" s="6"/>
      <c r="D11" s="6"/>
      <c r="E11" s="6"/>
      <c r="G11" s="6"/>
      <c r="H11" s="6"/>
      <c r="J11" s="6"/>
      <c r="K11" s="6"/>
      <c r="M11" s="6"/>
      <c r="N11" s="6"/>
      <c r="P11" s="6"/>
      <c r="R11" s="6"/>
      <c r="T11" s="6"/>
      <c r="V11" s="6"/>
      <c r="X11" s="6"/>
      <c r="Z11" s="6"/>
    </row>
    <row r="12" spans="1:27" ht="29.65" customHeight="1" x14ac:dyDescent="0.2">
      <c r="A12" s="26" t="s">
        <v>17</v>
      </c>
      <c r="B12" s="26"/>
      <c r="D12" s="74">
        <v>0</v>
      </c>
      <c r="E12" s="74"/>
      <c r="F12" s="80"/>
      <c r="G12" s="87">
        <v>-529976441827</v>
      </c>
      <c r="H12" s="87"/>
      <c r="I12" s="80"/>
      <c r="J12" s="74">
        <v>0</v>
      </c>
      <c r="K12" s="74"/>
      <c r="L12" s="80"/>
      <c r="M12" s="87">
        <v>-529976441827</v>
      </c>
      <c r="N12" s="87"/>
      <c r="O12" s="80"/>
      <c r="P12" s="61">
        <v>0</v>
      </c>
      <c r="Q12" s="80"/>
      <c r="R12" s="61">
        <v>779801015750</v>
      </c>
      <c r="S12" s="80"/>
      <c r="T12" s="105">
        <v>-687783875272</v>
      </c>
      <c r="U12" s="80"/>
      <c r="V12" s="61">
        <v>0</v>
      </c>
      <c r="W12" s="80"/>
      <c r="X12" s="105">
        <v>92017140478</v>
      </c>
      <c r="Z12" s="10">
        <v>0</v>
      </c>
    </row>
    <row r="13" spans="1:27" ht="29.65" customHeight="1" x14ac:dyDescent="0.2">
      <c r="A13" s="26" t="s">
        <v>15</v>
      </c>
      <c r="B13" s="26"/>
      <c r="D13" s="74">
        <v>673520825235</v>
      </c>
      <c r="E13" s="74"/>
      <c r="F13" s="80"/>
      <c r="G13" s="87">
        <v>-2424615916853</v>
      </c>
      <c r="H13" s="87"/>
      <c r="I13" s="80"/>
      <c r="J13" s="74">
        <v>0</v>
      </c>
      <c r="K13" s="74"/>
      <c r="L13" s="80"/>
      <c r="M13" s="87">
        <v>-1751095091618</v>
      </c>
      <c r="N13" s="87"/>
      <c r="O13" s="80"/>
      <c r="P13" s="61">
        <v>0</v>
      </c>
      <c r="Q13" s="80"/>
      <c r="R13" s="61">
        <v>673520825235</v>
      </c>
      <c r="S13" s="80"/>
      <c r="T13" s="105">
        <v>-1005033326682</v>
      </c>
      <c r="U13" s="80"/>
      <c r="V13" s="61">
        <v>92627489</v>
      </c>
      <c r="W13" s="80"/>
      <c r="X13" s="105">
        <v>-331419873958</v>
      </c>
      <c r="Z13" s="10">
        <v>0</v>
      </c>
    </row>
    <row r="14" spans="1:27" ht="29.65" customHeight="1" x14ac:dyDescent="0.2">
      <c r="A14" s="28" t="s">
        <v>18</v>
      </c>
      <c r="B14" s="28"/>
      <c r="D14" s="75">
        <v>0</v>
      </c>
      <c r="E14" s="75"/>
      <c r="F14" s="80"/>
      <c r="G14" s="88">
        <v>-71421968</v>
      </c>
      <c r="H14" s="88"/>
      <c r="I14" s="80"/>
      <c r="J14" s="75">
        <v>76050110</v>
      </c>
      <c r="K14" s="75"/>
      <c r="L14" s="80"/>
      <c r="M14" s="88">
        <v>4628142</v>
      </c>
      <c r="N14" s="88"/>
      <c r="O14" s="80"/>
      <c r="P14" s="62">
        <v>0</v>
      </c>
      <c r="Q14" s="80"/>
      <c r="R14" s="62">
        <v>0</v>
      </c>
      <c r="S14" s="80"/>
      <c r="T14" s="106">
        <v>0</v>
      </c>
      <c r="U14" s="80"/>
      <c r="V14" s="62">
        <v>76050110</v>
      </c>
      <c r="W14" s="80"/>
      <c r="X14" s="106">
        <v>76050110</v>
      </c>
      <c r="Z14" s="11">
        <v>0</v>
      </c>
    </row>
    <row r="15" spans="1:27" ht="29.65" customHeight="1" x14ac:dyDescent="0.2">
      <c r="A15" s="20" t="s">
        <v>19</v>
      </c>
      <c r="B15" s="20"/>
      <c r="D15" s="76">
        <v>673520825235</v>
      </c>
      <c r="E15" s="76"/>
      <c r="F15" s="80"/>
      <c r="G15" s="89">
        <v>-2954663780648</v>
      </c>
      <c r="H15" s="89"/>
      <c r="I15" s="80"/>
      <c r="J15" s="76">
        <v>76050110</v>
      </c>
      <c r="K15" s="76"/>
      <c r="L15" s="80"/>
      <c r="M15" s="89">
        <v>-2281066905303</v>
      </c>
      <c r="N15" s="89"/>
      <c r="O15" s="80"/>
      <c r="P15" s="63">
        <v>0</v>
      </c>
      <c r="Q15" s="80"/>
      <c r="R15" s="63">
        <f>SUM(R12:R14)</f>
        <v>1453321840985</v>
      </c>
      <c r="S15" s="108"/>
      <c r="T15" s="107">
        <v>-1692817201954</v>
      </c>
      <c r="U15" s="108"/>
      <c r="V15" s="63">
        <v>168677599</v>
      </c>
      <c r="W15" s="80"/>
      <c r="X15" s="107">
        <v>-239326683370</v>
      </c>
      <c r="Z15" s="12">
        <v>0</v>
      </c>
    </row>
    <row r="19" spans="7:7" ht="18.75" x14ac:dyDescent="0.2">
      <c r="G19" s="61"/>
    </row>
    <row r="20" spans="7:7" ht="18.75" x14ac:dyDescent="0.2">
      <c r="G20" s="61"/>
    </row>
  </sheetData>
  <mergeCells count="40">
    <mergeCell ref="A15:B15"/>
    <mergeCell ref="D15:E15"/>
    <mergeCell ref="G15:H15"/>
    <mergeCell ref="J15:K15"/>
    <mergeCell ref="M15:N15"/>
    <mergeCell ref="A14:B14"/>
    <mergeCell ref="D14:E14"/>
    <mergeCell ref="G14:H14"/>
    <mergeCell ref="J14:K14"/>
    <mergeCell ref="M14:N14"/>
    <mergeCell ref="A13:B13"/>
    <mergeCell ref="D13:E13"/>
    <mergeCell ref="G13:H13"/>
    <mergeCell ref="J13:K13"/>
    <mergeCell ref="M13:N13"/>
    <mergeCell ref="A12:B12"/>
    <mergeCell ref="D12:E12"/>
    <mergeCell ref="G12:H12"/>
    <mergeCell ref="J12:K12"/>
    <mergeCell ref="M12:N12"/>
    <mergeCell ref="A10:B10"/>
    <mergeCell ref="D10:E10"/>
    <mergeCell ref="G10:H10"/>
    <mergeCell ref="J10:K10"/>
    <mergeCell ref="M10:N10"/>
    <mergeCell ref="A8:AA8"/>
    <mergeCell ref="A9:C9"/>
    <mergeCell ref="D9:P9"/>
    <mergeCell ref="R9:Z9"/>
    <mergeCell ref="B7:AA7"/>
    <mergeCell ref="A4:J5"/>
    <mergeCell ref="K4:M4"/>
    <mergeCell ref="N4:AA5"/>
    <mergeCell ref="K5:M5"/>
    <mergeCell ref="A6:AA6"/>
    <mergeCell ref="A1:AA1"/>
    <mergeCell ref="A2:G2"/>
    <mergeCell ref="H2:N2"/>
    <mergeCell ref="O2:AA2"/>
    <mergeCell ref="A3:AA3"/>
  </mergeCells>
  <pageMargins left="0.39" right="0.39" top="0.39" bottom="0.39" header="0" footer="0"/>
  <pageSetup paperSize="9" fitToHeight="0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0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'0'!Print_Area</vt:lpstr>
      <vt:lpstr>'1'!Print_Area</vt:lpstr>
      <vt:lpstr>'10'!Print_Area</vt:lpstr>
      <vt:lpstr>'2'!Print_Area</vt:lpstr>
      <vt:lpstr>'3'!Print_Area</vt:lpstr>
      <vt:lpstr>'4'!Print_Area</vt:lpstr>
      <vt:lpstr>'5'!Print_Area</vt:lpstr>
      <vt:lpstr>'6'!Print_Area</vt:lpstr>
      <vt:lpstr>'7'!Print_Area</vt:lpstr>
      <vt:lpstr>'8'!Print_Area</vt:lpstr>
      <vt:lpstr>'9'!Print_Area</vt:lpstr>
    </vt:vector>
  </TitlesOfParts>
  <Company>Stimulsoft Reports 2015.2.0 from 30 September 2015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Masomeh Farahani</dc:creator>
  <dc:description/>
  <cp:lastModifiedBy>Masomeh Farahani</cp:lastModifiedBy>
  <dcterms:created xsi:type="dcterms:W3CDTF">2024-08-27T10:24:58Z</dcterms:created>
  <dcterms:modified xsi:type="dcterms:W3CDTF">2024-08-27T12:35:52Z</dcterms:modified>
</cp:coreProperties>
</file>