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دکتر تاجمیر\صنعت مس\"/>
    </mc:Choice>
  </mc:AlternateContent>
  <xr:revisionPtr revIDLastSave="0" documentId="13_ncr:1_{4E17A8A9-585F-48F1-B108-0A17160474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4" r:id="rId10"/>
    <sheet name="10" sheetId="15" r:id="rId11"/>
  </sheets>
  <definedNames>
    <definedName name="_xlnm.Print_Area" localSheetId="0">'0'!$A$1:$E$8</definedName>
    <definedName name="_xlnm.Print_Area" localSheetId="1">'1'!$A$1:$AD$17</definedName>
    <definedName name="_xlnm.Print_Area" localSheetId="10">'10'!$A$1:$Q$15</definedName>
    <definedName name="_xlnm.Print_Area" localSheetId="2">'2'!$A$1:$Z$16</definedName>
    <definedName name="_xlnm.Print_Area" localSheetId="3">'3'!$A$1:$M$13</definedName>
    <definedName name="_xlnm.Print_Area" localSheetId="4">'4'!$A$1:$Y$13</definedName>
    <definedName name="_xlnm.Print_Area" localSheetId="5">'5'!$A$1:$AA$15</definedName>
    <definedName name="_xlnm.Print_Area" localSheetId="6">'6'!$A$1:$W$15</definedName>
    <definedName name="_xlnm.Print_Area" localSheetId="7">'7'!$A$1:$X$16</definedName>
    <definedName name="_xlnm.Print_Area" localSheetId="8">'8'!$A$1:$Y$13</definedName>
    <definedName name="_xlnm.Print_Area" localSheetId="9">'9'!$A$1:$AA$12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3" l="1"/>
  <c r="G13" i="13"/>
  <c r="J13" i="13"/>
  <c r="M13" i="13"/>
  <c r="P13" i="13"/>
  <c r="R13" i="13"/>
  <c r="T13" i="13"/>
  <c r="V13" i="13"/>
  <c r="G13" i="8"/>
  <c r="L13" i="8"/>
  <c r="Z15" i="10"/>
  <c r="K15" i="10"/>
  <c r="Q15" i="10"/>
  <c r="U15" i="10"/>
  <c r="K13" i="9"/>
  <c r="K12" i="9"/>
  <c r="K11" i="9"/>
  <c r="X13" i="9"/>
  <c r="N13" i="9"/>
  <c r="P13" i="9"/>
  <c r="T13" i="9"/>
  <c r="W16" i="6"/>
  <c r="AA17" i="2"/>
  <c r="Y17" i="2"/>
  <c r="F17" i="2"/>
  <c r="Q17" i="2"/>
  <c r="U17" i="2"/>
  <c r="U16" i="2"/>
  <c r="U15" i="2"/>
  <c r="U14" i="2"/>
  <c r="P17" i="2"/>
  <c r="N17" i="2"/>
  <c r="L17" i="2"/>
  <c r="I17" i="2"/>
  <c r="AC17" i="2"/>
  <c r="D17" i="2"/>
  <c r="P15" i="15"/>
  <c r="H15" i="15"/>
  <c r="N15" i="15"/>
  <c r="X11" i="14"/>
  <c r="W15" i="12"/>
  <c r="E15" i="12"/>
  <c r="G15" i="12"/>
  <c r="J15" i="12"/>
  <c r="M15" i="12"/>
  <c r="Q15" i="12"/>
  <c r="S15" i="12"/>
  <c r="U15" i="12"/>
  <c r="P14" i="11"/>
  <c r="E14" i="11"/>
  <c r="G14" i="11"/>
  <c r="J14" i="11"/>
  <c r="M14" i="11"/>
  <c r="R14" i="11"/>
  <c r="T14" i="11"/>
  <c r="V14" i="11"/>
  <c r="O16" i="6"/>
  <c r="Q16" i="6"/>
  <c r="U16" i="6"/>
  <c r="W13" i="6"/>
  <c r="W14" i="6"/>
  <c r="W15" i="6"/>
  <c r="W12" i="6"/>
</calcChain>
</file>

<file path=xl/sharedStrings.xml><?xml version="1.0" encoding="utf-8"?>
<sst xmlns="http://schemas.openxmlformats.org/spreadsheetml/2006/main" count="221" uniqueCount="99">
  <si>
    <t>صندوق سرمایه گذاری اختصاصی بازارگردانی صنعت مس</t>
  </si>
  <si>
    <t>‫صورت وضعیت پورتفوی</t>
  </si>
  <si>
    <t>‫برای ماه منتهی به 1403/06/31</t>
  </si>
  <si>
    <t>1403/05/31</t>
  </si>
  <si>
    <t>‫تغییرات طی دوره</t>
  </si>
  <si>
    <t>1403/06/31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</si>
  <si>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</si>
  <si>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</si>
  <si>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</si>
  <si>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</si>
  <si>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</si>
  <si>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</si>
  <si>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</si>
  <si>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تعداد</t>
  </si>
  <si>
    <t>بهای تمام شده</t>
  </si>
  <si>
    <t>‫مبلغ فروش</t>
  </si>
  <si>
    <t>ملی‌ صنایع‌ مس‌ ایران‌‌</t>
  </si>
  <si>
    <t>تامین سرمایه کیمیا</t>
  </si>
  <si>
    <t>ص.س.درآمد ثابت کیمیا-د</t>
  </si>
  <si>
    <t>جمع کل</t>
  </si>
  <si>
    <t>‫صورت وضعیت درآمدها</t>
  </si>
  <si>
    <t>‫مشخصات حساب بانکی</t>
  </si>
  <si>
    <t>سپرده‌های بانکی</t>
  </si>
  <si>
    <t>‫شماره حساب</t>
  </si>
  <si>
    <t>‫نوع سپرده</t>
  </si>
  <si>
    <t>‫تاریخ افتتاح حساب</t>
  </si>
  <si>
    <t>‫نرخ سود علی الحساب</t>
  </si>
  <si>
    <t>مبلغ</t>
  </si>
  <si>
    <t>‫افزایش</t>
  </si>
  <si>
    <t>‫کاهش</t>
  </si>
  <si>
    <t>سپرده کوتاه مدت-65341115-بانک تجارت</t>
  </si>
  <si>
    <t>سپرده کوتاه مدت</t>
  </si>
  <si>
    <t>1402/06/14</t>
  </si>
  <si>
    <t>سپرده کوتاه مدت-65341107-بانک تجارت</t>
  </si>
  <si>
    <t>سپرده کوتاه مدت-104458432-بانک تجارت</t>
  </si>
  <si>
    <t>1402/04/21</t>
  </si>
  <si>
    <t>كوتاه مدت-104456340-تجارت</t>
  </si>
  <si>
    <t>1395/05/11</t>
  </si>
  <si>
    <t>‫شرح</t>
  </si>
  <si>
    <t>‫‫مبلغ</t>
  </si>
  <si>
    <t>‫درصد از کل درآمدها</t>
  </si>
  <si>
    <t>‫درآمد سود سهام</t>
  </si>
  <si>
    <t>‫اطلاعات مجمع</t>
  </si>
  <si>
    <t>‫طی دوره</t>
  </si>
  <si>
    <t>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</si>
  <si>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</si>
  <si>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</si>
  <si>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</si>
  <si>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</si>
  <si>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</si>
  <si>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</si>
  <si>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شرح</t>
  </si>
  <si>
    <t>‫تاریخ دریافت سود</t>
  </si>
  <si>
    <t>‫تاریخ سررسید</t>
  </si>
  <si>
    <t>‫درآمد سود</t>
  </si>
  <si>
    <t>‫خالص درآمد</t>
  </si>
  <si>
    <t>1403/06/15</t>
  </si>
  <si>
    <t>1404/06/14</t>
  </si>
  <si>
    <t>1403/06/11</t>
  </si>
  <si>
    <t>1404/05/10</t>
  </si>
  <si>
    <t>مرابحه عام دولت89-ش.خ041120</t>
  </si>
  <si>
    <t>1403/05/19</t>
  </si>
  <si>
    <t>1404/11/20</t>
  </si>
  <si>
    <t>‫ارزش دفتری</t>
  </si>
  <si>
    <t>‫سود و زیان ناشی از فروش</t>
  </si>
  <si>
    <t>صندوق س افرا نماد پایدار-ثابت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</si>
  <si>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</si>
  <si>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</si>
  <si>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سود و زیان ناشی از تغییر قیمت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</si>
  <si>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</si>
  <si>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</si>
  <si>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</si>
  <si>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</si>
  <si>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</si>
  <si>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</si>
  <si>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</si>
  <si>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نام سپرده</t>
  </si>
  <si>
    <t>‫سود سپرده بانکی و گواهی سپرده</t>
  </si>
  <si>
    <t>‫درصد سود به میانگین سپرده</t>
  </si>
  <si>
    <t>صندوق سرمایه‌گذاری اختصاصی بازارگردان صنعت مس</t>
  </si>
  <si>
    <t>درآمد حاصل از سرمایه‌گذاری در سهام و حق تقدم سهام</t>
  </si>
  <si>
    <t>‫درآمد حاصل از سرمایه‌گذاری در اوراق بهادار با درآمد ثابت</t>
  </si>
  <si>
    <t>‫درآمد حاصل از سرمایه‌گذاری در سپرده بانکی و گواهی سپرده</t>
  </si>
  <si>
    <t>‫درصد از کل دارایی‌ها</t>
  </si>
  <si>
    <t>صندوق سرمایه‌گذاری اختصاصی بازارگردانی صنعت مس</t>
  </si>
  <si>
    <t>‫1- سرمایه‌گذاری در سهام و حق تقدم سهام:</t>
  </si>
  <si>
    <t>‫درصد به کل دارایی‌ها</t>
  </si>
  <si>
    <t>‫نرخ سود علی‌الحساب</t>
  </si>
  <si>
    <t>1403/02/19</t>
  </si>
  <si>
    <t>1403/04/31</t>
  </si>
  <si>
    <t>‫2- سرمایه‌گذاری در  سپرده بانکی</t>
  </si>
  <si>
    <t>‫3- درآمد حاصل از سرمایه‌گذاری‌ها</t>
  </si>
  <si>
    <t>4- درآمد سود سهام</t>
  </si>
  <si>
    <t>‫8- درآمد حاصل از سرمایه‌گذاری در سهام و حق تقدم سهام:</t>
  </si>
  <si>
    <t>‫9- درآمد حاصل از سرمایه‌گذاری در اوراق بهادار با درآمد ثابت:</t>
  </si>
  <si>
    <t>‫10- درآمد حاصل از سرمایه‌گذاری در سپرده بانکی و گواهی سپرده:</t>
  </si>
  <si>
    <t>5-‫سود اوراق بهادار با درآمد ثابت و سپرده بانکی:</t>
  </si>
  <si>
    <t>6-‫سود (زیان) حاصل از فروش اوراق بهادار:</t>
  </si>
  <si>
    <t>7-‫درآمد ناشی از تغییر قیمت اوراق بهادار: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</si>
</sst>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0"/>
      <color rgb="FF000000"/>
      <name val="Arial"/>
      <charset val="1"/>
    </font>
    <font>
      <b/>
      <u/>
      <sz val="18"/>
      <color rgb="FF000000"/>
      <name val="B Nazanin"/>
      <charset val="1"/>
    </font>
    <font>
      <sz val="8"/>
      <color rgb="FF000000"/>
      <name val="Arial"/>
      <charset val="1"/>
    </font>
    <font>
      <b/>
      <u/>
      <sz val="16"/>
      <color rgb="FF000000"/>
      <name val="B Nazanin"/>
      <charset val="1"/>
    </font>
    <font>
      <b/>
      <sz val="12"/>
      <color rgb="FF000000"/>
      <name val="B Nazanin"/>
      <charset val="1"/>
    </font>
    <font>
      <b/>
      <sz val="9"/>
      <color rgb="FF000000"/>
      <name val="B Titr"/>
      <charset val="1"/>
    </font>
    <font>
      <b/>
      <u/>
      <sz val="12"/>
      <color rgb="FF000000"/>
      <name val="B Nazanin"/>
      <charset val="1"/>
    </font>
    <font>
      <sz val="12"/>
      <color rgb="FF000000"/>
      <name val="B Nazanin"/>
      <charset val="1"/>
    </font>
    <font>
      <sz val="10"/>
      <color rgb="FF000000"/>
      <name val="Arial"/>
      <charset val="1"/>
    </font>
    <font>
      <sz val="11"/>
      <color rgb="FF000000"/>
      <name val="Arial"/>
      <family val="2"/>
    </font>
    <font>
      <b/>
      <sz val="9"/>
      <color rgb="FF000000"/>
      <name val="B Titr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4"/>
      <color rgb="FF000000"/>
      <name val="Arial"/>
      <family val="2"/>
    </font>
    <font>
      <b/>
      <u/>
      <sz val="14"/>
      <color rgb="FF000000"/>
      <name val="B Nazanin"/>
      <charset val="178"/>
    </font>
    <font>
      <b/>
      <sz val="14"/>
      <color rgb="FF000000"/>
      <name val="B Nazanin"/>
      <charset val="178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6"/>
      <color rgb="FF000000"/>
      <name val="Arial"/>
      <family val="2"/>
    </font>
    <font>
      <b/>
      <u/>
      <sz val="16"/>
      <color rgb="FF000000"/>
      <name val="B Nazanin"/>
      <charset val="178"/>
    </font>
    <font>
      <b/>
      <sz val="10"/>
      <color rgb="FF000000"/>
      <name val="B Titr"/>
      <charset val="178"/>
    </font>
    <font>
      <b/>
      <sz val="11"/>
      <color rgb="FF000000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2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7" fillId="0" borderId="0" xfId="0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9" fillId="0" borderId="0" xfId="0" applyFont="1" applyAlignment="1">
      <alignment horizontal="left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vertical="top"/>
    </xf>
    <xf numFmtId="0" fontId="10" fillId="0" borderId="2" xfId="0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7" fillId="0" borderId="0" xfId="0" applyNumberFormat="1" applyFont="1" applyFill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/>
    </xf>
    <xf numFmtId="39" fontId="7" fillId="0" borderId="0" xfId="0" applyNumberFormat="1" applyFont="1" applyFill="1" applyAlignment="1">
      <alignment horizontal="center" vertical="center" wrapText="1"/>
    </xf>
    <xf numFmtId="39" fontId="7" fillId="0" borderId="1" xfId="0" applyNumberFormat="1" applyFont="1" applyFill="1" applyBorder="1" applyAlignment="1">
      <alignment horizontal="center" vertical="center" wrapText="1"/>
    </xf>
    <xf numFmtId="39" fontId="4" fillId="0" borderId="2" xfId="0" applyNumberFormat="1" applyFont="1" applyFill="1" applyBorder="1" applyAlignment="1">
      <alignment horizontal="center" vertical="center" wrapText="1"/>
    </xf>
    <xf numFmtId="37" fontId="7" fillId="0" borderId="0" xfId="0" applyNumberFormat="1" applyFont="1" applyFill="1" applyAlignment="1">
      <alignment horizontal="center" vertical="center" wrapText="1"/>
    </xf>
    <xf numFmtId="37" fontId="7" fillId="0" borderId="1" xfId="0" applyNumberFormat="1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/>
    </xf>
    <xf numFmtId="0" fontId="13" fillId="0" borderId="0" xfId="0" applyFont="1" applyAlignment="1">
      <alignment horizontal="left"/>
    </xf>
    <xf numFmtId="0" fontId="13" fillId="2" borderId="0" xfId="0" applyFont="1" applyFill="1" applyAlignment="1">
      <alignment vertical="top"/>
    </xf>
    <xf numFmtId="3" fontId="4" fillId="0" borderId="2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left"/>
    </xf>
    <xf numFmtId="37" fontId="0" fillId="0" borderId="0" xfId="0" applyNumberFormat="1" applyAlignment="1">
      <alignment horizontal="left"/>
    </xf>
    <xf numFmtId="37" fontId="0" fillId="0" borderId="1" xfId="0" applyNumberFormat="1" applyBorder="1" applyAlignment="1">
      <alignment horizontal="left"/>
    </xf>
    <xf numFmtId="0" fontId="11" fillId="2" borderId="0" xfId="0" applyFont="1" applyFill="1" applyAlignment="1">
      <alignment vertical="center"/>
    </xf>
    <xf numFmtId="0" fontId="17" fillId="2" borderId="0" xfId="0" applyFont="1" applyFill="1" applyAlignment="1">
      <alignment vertical="top"/>
    </xf>
    <xf numFmtId="0" fontId="2" fillId="2" borderId="0" xfId="0" applyFont="1" applyFill="1" applyBorder="1" applyAlignment="1">
      <alignment horizontal="left" vertical="top"/>
    </xf>
    <xf numFmtId="37" fontId="12" fillId="0" borderId="0" xfId="1" applyNumberFormat="1" applyFont="1" applyFill="1" applyAlignment="1">
      <alignment horizontal="center" vertical="center" wrapText="1"/>
    </xf>
    <xf numFmtId="37" fontId="17" fillId="0" borderId="0" xfId="1" applyNumberFormat="1" applyFont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 wrapText="1"/>
    </xf>
    <xf numFmtId="37" fontId="11" fillId="0" borderId="2" xfId="1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left"/>
    </xf>
    <xf numFmtId="0" fontId="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1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17" fillId="0" borderId="0" xfId="0" applyFont="1" applyFill="1" applyAlignment="1">
      <alignment horizontal="left"/>
    </xf>
    <xf numFmtId="37" fontId="17" fillId="0" borderId="0" xfId="1" applyNumberFormat="1" applyFont="1" applyFill="1" applyAlignment="1">
      <alignment horizontal="center" vertical="center"/>
    </xf>
    <xf numFmtId="37" fontId="17" fillId="0" borderId="0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7" fontId="7" fillId="0" borderId="0" xfId="0" applyNumberFormat="1" applyFont="1" applyFill="1" applyAlignment="1">
      <alignment horizontal="center" vertical="center" wrapText="1"/>
    </xf>
    <xf numFmtId="37" fontId="7" fillId="0" borderId="1" xfId="0" applyNumberFormat="1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left"/>
    </xf>
    <xf numFmtId="0" fontId="5" fillId="0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18" fillId="2" borderId="0" xfId="0" applyFont="1" applyFill="1" applyAlignment="1">
      <alignment vertical="top"/>
    </xf>
    <xf numFmtId="0" fontId="19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37" fontId="12" fillId="0" borderId="0" xfId="1" applyNumberFormat="1" applyFont="1" applyFill="1" applyBorder="1" applyAlignment="1">
      <alignment horizontal="center" vertical="center" wrapText="1"/>
    </xf>
    <xf numFmtId="37" fontId="12" fillId="0" borderId="0" xfId="1" applyNumberFormat="1" applyFont="1" applyFill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37" fontId="11" fillId="0" borderId="2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center" vertical="center"/>
    </xf>
    <xf numFmtId="37" fontId="7" fillId="0" borderId="0" xfId="0" applyNumberFormat="1" applyFont="1" applyFill="1" applyAlignment="1">
      <alignment horizontal="center" vertical="center" wrapText="1"/>
    </xf>
    <xf numFmtId="37" fontId="7" fillId="0" borderId="1" xfId="0" applyNumberFormat="1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right" vertical="center" readingOrder="2"/>
    </xf>
    <xf numFmtId="0" fontId="2" fillId="2" borderId="0" xfId="0" applyFont="1" applyFill="1" applyAlignment="1">
      <alignment vertical="top" readingOrder="2"/>
    </xf>
    <xf numFmtId="0" fontId="11" fillId="2" borderId="0" xfId="0" applyFont="1" applyFill="1" applyAlignment="1">
      <alignment horizontal="right" vertical="center" readingOrder="2"/>
    </xf>
    <xf numFmtId="0" fontId="17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962025</xdr:colOff>
      <xdr:row>0</xdr:row>
      <xdr:rowOff>342900</xdr:rowOff>
    </xdr:from>
    <xdr:to>
      <xdr:col>2</xdr:col>
      <xdr:colOff>2948751</xdr:colOff>
      <xdr:row>2</xdr:row>
      <xdr:rowOff>542925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2FCB44-FA17-45E3-B5E1-D57C49E7D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442749" y="342900"/>
          <a:ext cx="1986726" cy="1971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8"/>
  <sheetViews>
    <sheetView rightToLeft="1" tabSelected="1" workbookViewId="0">
      <selection activeCell="C6" sqref="C6"/>
    </sheetView>
  </sheetViews>
  <sheetFormatPr defaultRowHeight="12.75" x14ac:dyDescent="0.2"/>
  <cols>
    <col min="1" max="1" width="20.5703125" customWidth="1"/>
    <col min="2" max="2" width="12.85546875" customWidth="1"/>
    <col min="3" max="3" width="50" customWidth="1"/>
    <col min="4" max="4" width="16.7109375" customWidth="1"/>
    <col min="5" max="5" width="19.5703125" customWidth="1"/>
  </cols>
  <sheetData>
    <row r="1" spans="2:4" ht="74.099999999999994" customHeight="1" x14ac:dyDescent="0.2"/>
    <row r="2" spans="2:4" ht="66.599999999999994" customHeight="1" x14ac:dyDescent="0.2"/>
    <row r="3" spans="2:4" ht="66.599999999999994" customHeight="1" x14ac:dyDescent="0.2"/>
    <row r="4" spans="2:4" ht="29.65" customHeight="1" x14ac:dyDescent="0.2">
      <c r="B4" s="66" t="s">
        <v>79</v>
      </c>
      <c r="C4" s="66"/>
      <c r="D4" s="66"/>
    </row>
    <row r="5" spans="2:4" ht="29.65" customHeight="1" x14ac:dyDescent="0.2"/>
    <row r="6" spans="2:4" ht="29.65" customHeight="1" x14ac:dyDescent="0.2">
      <c r="C6" s="1" t="s">
        <v>1</v>
      </c>
    </row>
    <row r="7" spans="2:4" ht="29.65" customHeight="1" x14ac:dyDescent="0.2"/>
    <row r="8" spans="2:4" ht="29.65" customHeight="1" x14ac:dyDescent="0.2">
      <c r="C8" s="1" t="s">
        <v>2</v>
      </c>
    </row>
  </sheetData>
  <mergeCells count="1">
    <mergeCell ref="B4:D4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A15"/>
  <sheetViews>
    <sheetView rightToLeft="1" workbookViewId="0">
      <selection activeCell="A7" sqref="A7:AA7"/>
    </sheetView>
  </sheetViews>
  <sheetFormatPr defaultRowHeight="12.75" x14ac:dyDescent="0.2"/>
  <cols>
    <col min="1" max="1" width="1.28515625" customWidth="1"/>
    <col min="2" max="2" width="33.85546875" customWidth="1"/>
    <col min="3" max="3" width="1.28515625" customWidth="1"/>
    <col min="4" max="4" width="14.140625" customWidth="1"/>
    <col min="5" max="5" width="6" customWidth="1"/>
    <col min="6" max="6" width="1.28515625" customWidth="1"/>
    <col min="7" max="7" width="16.7109375" customWidth="1"/>
    <col min="8" max="8" width="0.7109375" customWidth="1"/>
    <col min="9" max="10" width="1.28515625" customWidth="1"/>
    <col min="11" max="11" width="16" customWidth="1"/>
    <col min="12" max="12" width="1.28515625" customWidth="1"/>
    <col min="13" max="13" width="18" customWidth="1"/>
    <col min="14" max="14" width="1.85546875" customWidth="1"/>
    <col min="15" max="15" width="1.28515625" customWidth="1"/>
    <col min="16" max="16" width="12.28515625" customWidth="1"/>
    <col min="17" max="17" width="1.28515625" customWidth="1"/>
    <col min="18" max="18" width="16.7109375" customWidth="1"/>
    <col min="19" max="19" width="1.28515625" customWidth="1"/>
    <col min="20" max="20" width="18.28515625" customWidth="1"/>
    <col min="21" max="21" width="1.28515625" customWidth="1"/>
    <col min="22" max="22" width="16.85546875" customWidth="1"/>
    <col min="23" max="23" width="1.28515625" customWidth="1"/>
    <col min="24" max="24" width="17.5703125" customWidth="1"/>
    <col min="25" max="25" width="1.28515625" customWidth="1"/>
    <col min="26" max="26" width="18" customWidth="1"/>
    <col min="27" max="27" width="0.28515625" customWidth="1"/>
  </cols>
  <sheetData>
    <row r="1" spans="1:27" ht="14.85" customHeight="1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ht="29.65" customHeight="1" x14ac:dyDescent="0.2">
      <c r="A2" s="94" t="s">
        <v>79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</row>
    <row r="3" spans="1:27" ht="7.3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</row>
    <row r="4" spans="1:27" ht="29.65" customHeight="1" x14ac:dyDescent="0.2">
      <c r="A4" s="30"/>
      <c r="B4" s="94" t="s">
        <v>20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30"/>
    </row>
    <row r="5" spans="1:27" ht="29.65" customHeight="1" x14ac:dyDescent="0.2">
      <c r="A5" s="30"/>
      <c r="B5" s="94" t="s">
        <v>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30"/>
    </row>
    <row r="6" spans="1:27" ht="29.65" customHeight="1" x14ac:dyDescent="0.2">
      <c r="A6" s="2"/>
      <c r="B6" s="91" t="s">
        <v>94</v>
      </c>
      <c r="C6" s="92"/>
      <c r="D6" s="92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</row>
    <row r="7" spans="1:27" ht="7.5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27" ht="27" customHeight="1" x14ac:dyDescent="0.2">
      <c r="A8" s="67"/>
      <c r="B8" s="73"/>
      <c r="C8" s="67"/>
      <c r="D8" s="81" t="s">
        <v>43</v>
      </c>
      <c r="E8" s="82"/>
      <c r="F8" s="81"/>
      <c r="G8" s="82"/>
      <c r="H8" s="82"/>
      <c r="I8" s="81"/>
      <c r="J8" s="82"/>
      <c r="K8" s="82"/>
      <c r="L8" s="81"/>
      <c r="M8" s="82"/>
      <c r="N8" s="82"/>
      <c r="O8" s="81"/>
      <c r="P8" s="82"/>
      <c r="Q8" s="2"/>
      <c r="R8" s="81" t="s">
        <v>5</v>
      </c>
      <c r="S8" s="81"/>
      <c r="T8" s="82"/>
      <c r="U8" s="81"/>
      <c r="V8" s="82"/>
      <c r="W8" s="81"/>
      <c r="X8" s="82"/>
      <c r="Y8" s="81"/>
      <c r="Z8" s="82"/>
      <c r="AA8" s="2"/>
    </row>
    <row r="9" spans="1:27" s="33" customFormat="1" ht="44.45" customHeight="1" x14ac:dyDescent="0.2">
      <c r="A9" s="78" t="s">
        <v>69</v>
      </c>
      <c r="B9" s="78"/>
      <c r="D9" s="78" t="s">
        <v>74</v>
      </c>
      <c r="E9" s="78"/>
      <c r="G9" s="78" t="s">
        <v>70</v>
      </c>
      <c r="H9" s="78"/>
      <c r="J9" s="78" t="s">
        <v>71</v>
      </c>
      <c r="K9" s="78"/>
      <c r="M9" s="78" t="s">
        <v>72</v>
      </c>
      <c r="N9" s="78"/>
      <c r="P9" s="48" t="s">
        <v>73</v>
      </c>
      <c r="R9" s="48" t="s">
        <v>74</v>
      </c>
      <c r="T9" s="48" t="s">
        <v>70</v>
      </c>
      <c r="V9" s="48" t="s">
        <v>71</v>
      </c>
      <c r="X9" s="48" t="s">
        <v>72</v>
      </c>
      <c r="Z9" s="48" t="s">
        <v>40</v>
      </c>
    </row>
    <row r="10" spans="1:27" ht="14.85" customHeight="1" x14ac:dyDescent="0.2">
      <c r="A10" s="5"/>
      <c r="B10" s="5"/>
      <c r="D10" s="5"/>
      <c r="E10" s="5"/>
      <c r="G10" s="5"/>
      <c r="H10" s="5"/>
      <c r="J10" s="5"/>
      <c r="K10" s="5"/>
      <c r="M10" s="5"/>
      <c r="N10" s="5"/>
      <c r="P10" s="5"/>
      <c r="R10" s="5"/>
      <c r="T10" s="5"/>
      <c r="V10" s="5"/>
      <c r="X10" s="5"/>
      <c r="Z10" s="5"/>
    </row>
    <row r="11" spans="1:27" ht="29.65" customHeight="1" x14ac:dyDescent="0.2">
      <c r="A11" s="83" t="s">
        <v>60</v>
      </c>
      <c r="B11" s="83"/>
      <c r="D11" s="85">
        <v>71339853</v>
      </c>
      <c r="E11" s="85"/>
      <c r="F11" s="15"/>
      <c r="G11" s="85">
        <v>0</v>
      </c>
      <c r="H11" s="85"/>
      <c r="I11" s="15"/>
      <c r="J11" s="85">
        <v>0</v>
      </c>
      <c r="K11" s="85"/>
      <c r="L11" s="15"/>
      <c r="M11" s="85">
        <v>71339853</v>
      </c>
      <c r="N11" s="85"/>
      <c r="P11" s="7">
        <v>100</v>
      </c>
      <c r="R11" s="16">
        <v>458005362</v>
      </c>
      <c r="S11" s="49"/>
      <c r="T11" s="16">
        <v>73996314</v>
      </c>
      <c r="U11" s="15"/>
      <c r="V11" s="16">
        <v>0</v>
      </c>
      <c r="W11" s="15"/>
      <c r="X11" s="16">
        <f>R11+T11</f>
        <v>532001676</v>
      </c>
      <c r="Z11" s="7">
        <v>100</v>
      </c>
    </row>
    <row r="12" spans="1:27" ht="29.65" customHeight="1" x14ac:dyDescent="0.2">
      <c r="A12" s="88" t="s">
        <v>19</v>
      </c>
      <c r="B12" s="88"/>
      <c r="D12" s="89">
        <v>71339853</v>
      </c>
      <c r="E12" s="89"/>
      <c r="F12" s="15"/>
      <c r="G12" s="89">
        <v>0</v>
      </c>
      <c r="H12" s="89"/>
      <c r="I12" s="15"/>
      <c r="J12" s="89">
        <v>0</v>
      </c>
      <c r="K12" s="89"/>
      <c r="L12" s="15"/>
      <c r="M12" s="89">
        <v>71339853</v>
      </c>
      <c r="N12" s="89"/>
      <c r="P12" s="8">
        <v>100</v>
      </c>
      <c r="R12" s="31">
        <v>458005362</v>
      </c>
      <c r="S12" s="49"/>
      <c r="T12" s="31">
        <v>73996314</v>
      </c>
      <c r="U12" s="15"/>
      <c r="V12" s="20">
        <v>0</v>
      </c>
      <c r="W12" s="15"/>
      <c r="X12" s="20">
        <v>532001676</v>
      </c>
      <c r="Z12" s="8">
        <v>100</v>
      </c>
    </row>
    <row r="15" spans="1:27" x14ac:dyDescent="0.2">
      <c r="R15" s="15"/>
    </row>
  </sheetData>
  <mergeCells count="26">
    <mergeCell ref="A12:B12"/>
    <mergeCell ref="D12:E12"/>
    <mergeCell ref="G12:H12"/>
    <mergeCell ref="J12:K12"/>
    <mergeCell ref="M12:N12"/>
    <mergeCell ref="A11:B11"/>
    <mergeCell ref="D11:E11"/>
    <mergeCell ref="G11:H11"/>
    <mergeCell ref="J11:K11"/>
    <mergeCell ref="M11:N11"/>
    <mergeCell ref="A9:B9"/>
    <mergeCell ref="D9:E9"/>
    <mergeCell ref="G9:H9"/>
    <mergeCell ref="J9:K9"/>
    <mergeCell ref="M9:N9"/>
    <mergeCell ref="B6:D6"/>
    <mergeCell ref="E6:AA6"/>
    <mergeCell ref="A7:AA7"/>
    <mergeCell ref="A8:C8"/>
    <mergeCell ref="D8:P8"/>
    <mergeCell ref="R8:Z8"/>
    <mergeCell ref="A1:AA1"/>
    <mergeCell ref="A3:AA3"/>
    <mergeCell ref="A2:AA2"/>
    <mergeCell ref="B4:Z4"/>
    <mergeCell ref="B5:Z5"/>
  </mergeCells>
  <pageMargins left="0.39" right="0.39" top="0.39" bottom="0.39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15"/>
  <sheetViews>
    <sheetView rightToLeft="1" workbookViewId="0">
      <selection activeCell="H14" sqref="H14"/>
    </sheetView>
  </sheetViews>
  <sheetFormatPr defaultRowHeight="12.75" x14ac:dyDescent="0.2"/>
  <cols>
    <col min="1" max="1" width="1.28515625" customWidth="1"/>
    <col min="2" max="2" width="37.5703125" customWidth="1"/>
    <col min="3" max="3" width="1.28515625" customWidth="1"/>
    <col min="4" max="4" width="12.85546875" customWidth="1"/>
    <col min="5" max="5" width="1.28515625" customWidth="1"/>
    <col min="6" max="6" width="12.85546875" customWidth="1"/>
    <col min="7" max="7" width="1.28515625" customWidth="1"/>
    <col min="8" max="8" width="27.85546875" customWidth="1"/>
    <col min="9" max="9" width="1.28515625" customWidth="1"/>
    <col min="10" max="10" width="15.42578125" customWidth="1"/>
    <col min="11" max="11" width="12" customWidth="1"/>
    <col min="12" max="12" width="3.85546875" hidden="1" customWidth="1"/>
    <col min="13" max="13" width="1.28515625" customWidth="1"/>
    <col min="14" max="14" width="27.85546875" customWidth="1"/>
    <col min="15" max="15" width="1.28515625" customWidth="1"/>
    <col min="16" max="16" width="24" customWidth="1"/>
    <col min="17" max="17" width="0.28515625" customWidth="1"/>
  </cols>
  <sheetData>
    <row r="1" spans="1:17" ht="14.85" customHeight="1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29.65" customHeight="1" x14ac:dyDescent="0.2">
      <c r="A2" s="93"/>
      <c r="B2" s="93"/>
      <c r="C2" s="93"/>
      <c r="D2" s="93"/>
      <c r="E2" s="94" t="s">
        <v>79</v>
      </c>
      <c r="F2" s="94"/>
      <c r="G2" s="94"/>
      <c r="H2" s="94"/>
      <c r="I2" s="94"/>
      <c r="J2" s="94"/>
      <c r="K2" s="94"/>
      <c r="L2" s="93"/>
      <c r="M2" s="93"/>
      <c r="N2" s="93"/>
      <c r="O2" s="93"/>
      <c r="P2" s="93"/>
      <c r="Q2" s="93"/>
    </row>
    <row r="3" spans="1:17" ht="7.3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ht="29.65" customHeight="1" x14ac:dyDescent="0.2">
      <c r="A4" s="93"/>
      <c r="B4" s="93"/>
      <c r="C4" s="93"/>
      <c r="D4" s="93"/>
      <c r="E4" s="93"/>
      <c r="F4" s="93"/>
      <c r="G4" s="94" t="s">
        <v>20</v>
      </c>
      <c r="H4" s="94"/>
      <c r="I4" s="94"/>
      <c r="J4" s="94"/>
      <c r="K4" s="93"/>
      <c r="L4" s="93"/>
      <c r="M4" s="93"/>
      <c r="N4" s="93"/>
      <c r="O4" s="93"/>
      <c r="P4" s="93"/>
      <c r="Q4" s="93"/>
    </row>
    <row r="5" spans="1:17" ht="29.65" customHeight="1" x14ac:dyDescent="0.2">
      <c r="A5" s="93"/>
      <c r="B5" s="93"/>
      <c r="C5" s="93"/>
      <c r="D5" s="93"/>
      <c r="E5" s="93"/>
      <c r="F5" s="93"/>
      <c r="G5" s="94" t="s">
        <v>2</v>
      </c>
      <c r="H5" s="94"/>
      <c r="I5" s="94"/>
      <c r="J5" s="94"/>
      <c r="K5" s="93"/>
      <c r="L5" s="93"/>
      <c r="M5" s="93"/>
      <c r="N5" s="93"/>
      <c r="O5" s="93"/>
      <c r="P5" s="93"/>
      <c r="Q5" s="93"/>
    </row>
    <row r="6" spans="1:17" ht="23.2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</row>
    <row r="7" spans="1:17" ht="29.65" customHeight="1" x14ac:dyDescent="0.2">
      <c r="A7" s="2"/>
      <c r="B7" s="40" t="s">
        <v>95</v>
      </c>
      <c r="C7" s="50"/>
      <c r="D7" s="50"/>
      <c r="E7" s="5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ht="4.5" customHeight="1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</row>
    <row r="9" spans="1:17" ht="29.25" customHeight="1" x14ac:dyDescent="0.2">
      <c r="A9" s="81" t="s">
        <v>75</v>
      </c>
      <c r="B9" s="82"/>
      <c r="C9" s="81"/>
      <c r="D9" s="82"/>
      <c r="E9" s="82"/>
      <c r="F9" s="82"/>
      <c r="G9" s="2"/>
      <c r="H9" s="81" t="s">
        <v>43</v>
      </c>
      <c r="I9" s="81"/>
      <c r="J9" s="82"/>
      <c r="K9" s="82"/>
      <c r="L9" s="82"/>
      <c r="M9" s="2"/>
      <c r="N9" s="81" t="s">
        <v>5</v>
      </c>
      <c r="O9" s="81"/>
      <c r="P9" s="82"/>
      <c r="Q9" s="2"/>
    </row>
    <row r="10" spans="1:17" s="33" customFormat="1" ht="44.45" customHeight="1" x14ac:dyDescent="0.2">
      <c r="A10" s="78" t="s">
        <v>76</v>
      </c>
      <c r="B10" s="78"/>
      <c r="D10" s="78" t="s">
        <v>23</v>
      </c>
      <c r="E10" s="78"/>
      <c r="F10" s="78"/>
      <c r="H10" s="48" t="s">
        <v>77</v>
      </c>
      <c r="J10" s="78" t="s">
        <v>78</v>
      </c>
      <c r="K10" s="78"/>
      <c r="L10" s="78"/>
      <c r="N10" s="48" t="s">
        <v>77</v>
      </c>
      <c r="P10" s="48" t="s">
        <v>78</v>
      </c>
    </row>
    <row r="11" spans="1:17" ht="14.85" customHeight="1" x14ac:dyDescent="0.2">
      <c r="A11" s="5"/>
      <c r="B11" s="5"/>
      <c r="D11" s="5"/>
      <c r="E11" s="5"/>
      <c r="F11" s="5"/>
      <c r="H11" s="5"/>
      <c r="J11" s="5"/>
      <c r="K11" s="5"/>
      <c r="L11" s="5"/>
      <c r="N11" s="5"/>
      <c r="P11" s="5"/>
    </row>
    <row r="12" spans="1:17" ht="29.65" customHeight="1" x14ac:dyDescent="0.2">
      <c r="A12" s="83" t="s">
        <v>30</v>
      </c>
      <c r="B12" s="83"/>
      <c r="D12" s="103">
        <v>65341115</v>
      </c>
      <c r="E12" s="103"/>
      <c r="F12" s="103"/>
      <c r="H12" s="16">
        <v>795814</v>
      </c>
      <c r="J12" s="104">
        <v>35.89</v>
      </c>
      <c r="K12" s="83"/>
      <c r="L12" s="83"/>
      <c r="N12" s="16">
        <v>3268439</v>
      </c>
      <c r="P12" s="35">
        <v>30.89</v>
      </c>
    </row>
    <row r="13" spans="1:17" ht="29.65" customHeight="1" x14ac:dyDescent="0.2">
      <c r="A13" s="83" t="s">
        <v>33</v>
      </c>
      <c r="B13" s="83"/>
      <c r="D13" s="103">
        <v>65341107</v>
      </c>
      <c r="E13" s="103"/>
      <c r="F13" s="103"/>
      <c r="H13" s="16">
        <v>812021</v>
      </c>
      <c r="J13" s="104">
        <v>36.619999999999997</v>
      </c>
      <c r="K13" s="83"/>
      <c r="L13" s="83"/>
      <c r="N13" s="16">
        <v>5541548</v>
      </c>
      <c r="P13" s="35">
        <v>52.37</v>
      </c>
    </row>
    <row r="14" spans="1:17" ht="29.65" customHeight="1" x14ac:dyDescent="0.2">
      <c r="A14" s="86" t="s">
        <v>36</v>
      </c>
      <c r="B14" s="86"/>
      <c r="C14" s="9"/>
      <c r="D14" s="105">
        <v>104456340</v>
      </c>
      <c r="E14" s="105"/>
      <c r="F14" s="105"/>
      <c r="H14" s="18">
        <v>609362</v>
      </c>
      <c r="J14" s="106">
        <v>27.48</v>
      </c>
      <c r="K14" s="86"/>
      <c r="L14" s="86"/>
      <c r="N14" s="18">
        <v>1771459</v>
      </c>
      <c r="P14" s="36">
        <v>16.739999999999998</v>
      </c>
    </row>
    <row r="15" spans="1:17" ht="29.65" customHeight="1" x14ac:dyDescent="0.2">
      <c r="A15" s="88" t="s">
        <v>19</v>
      </c>
      <c r="B15" s="88"/>
      <c r="C15" s="88"/>
      <c r="D15" s="88"/>
      <c r="E15" s="88"/>
      <c r="F15" s="88"/>
      <c r="H15" s="20">
        <f>SUM(H12:H14)</f>
        <v>2217197</v>
      </c>
      <c r="J15" s="90">
        <v>100</v>
      </c>
      <c r="K15" s="90"/>
      <c r="L15" s="90"/>
      <c r="N15" s="20">
        <f>SUM(N12:N14)</f>
        <v>10581446</v>
      </c>
      <c r="P15" s="8">
        <f>SUM(P12:P14)</f>
        <v>99.999999999999986</v>
      </c>
    </row>
  </sheetData>
  <mergeCells count="28">
    <mergeCell ref="A12:B12"/>
    <mergeCell ref="D12:F12"/>
    <mergeCell ref="J12:L12"/>
    <mergeCell ref="A15:F15"/>
    <mergeCell ref="J15:L15"/>
    <mergeCell ref="A13:B13"/>
    <mergeCell ref="D13:F13"/>
    <mergeCell ref="J13:L13"/>
    <mergeCell ref="A14:B14"/>
    <mergeCell ref="D14:F14"/>
    <mergeCell ref="J14:L14"/>
    <mergeCell ref="A8:Q8"/>
    <mergeCell ref="A9:F9"/>
    <mergeCell ref="H9:L9"/>
    <mergeCell ref="N9:P9"/>
    <mergeCell ref="A10:B10"/>
    <mergeCell ref="D10:F10"/>
    <mergeCell ref="J10:L10"/>
    <mergeCell ref="A4:F5"/>
    <mergeCell ref="G4:J4"/>
    <mergeCell ref="K4:Q5"/>
    <mergeCell ref="G5:J5"/>
    <mergeCell ref="A6:Q6"/>
    <mergeCell ref="A1:Q1"/>
    <mergeCell ref="A2:D2"/>
    <mergeCell ref="E2:K2"/>
    <mergeCell ref="L2:Q2"/>
    <mergeCell ref="A3:Q3"/>
  </mergeCells>
  <pageMargins left="0.39" right="0.39" top="0.39" bottom="0.39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1"/>
  <sheetViews>
    <sheetView rightToLeft="1" workbookViewId="0">
      <selection activeCell="H29" sqref="H29"/>
    </sheetView>
  </sheetViews>
  <sheetFormatPr defaultRowHeight="12.75" x14ac:dyDescent="0.2"/>
  <cols>
    <col min="1" max="1" width="1.28515625" customWidth="1"/>
    <col min="2" max="2" width="23.140625" customWidth="1"/>
    <col min="3" max="3" width="1.28515625" customWidth="1"/>
    <col min="4" max="4" width="16.85546875" customWidth="1"/>
    <col min="5" max="5" width="1.28515625" customWidth="1"/>
    <col min="6" max="6" width="2.5703125" customWidth="1"/>
    <col min="7" max="7" width="22.140625" customWidth="1"/>
    <col min="8" max="8" width="1.28515625" customWidth="1"/>
    <col min="9" max="9" width="12.85546875" customWidth="1"/>
    <col min="10" max="10" width="11" customWidth="1"/>
    <col min="11" max="11" width="1.28515625" customWidth="1"/>
    <col min="12" max="12" width="2.5703125" customWidth="1"/>
    <col min="13" max="13" width="11.5703125" customWidth="1"/>
    <col min="14" max="14" width="21.85546875" customWidth="1"/>
    <col min="15" max="15" width="1.28515625" customWidth="1"/>
    <col min="16" max="16" width="14.140625" customWidth="1"/>
    <col min="17" max="17" width="7.7109375" customWidth="1"/>
    <col min="18" max="18" width="9" customWidth="1"/>
    <col min="19" max="19" width="2.5703125" customWidth="1"/>
    <col min="20" max="20" width="1.28515625" customWidth="1"/>
    <col min="21" max="21" width="16.85546875" customWidth="1"/>
    <col min="22" max="22" width="1.28515625" customWidth="1"/>
    <col min="23" max="23" width="17.7109375" customWidth="1"/>
    <col min="24" max="24" width="1.28515625" customWidth="1"/>
    <col min="25" max="25" width="24.5703125" customWidth="1"/>
    <col min="26" max="26" width="1.28515625" customWidth="1"/>
    <col min="27" max="27" width="21.85546875" customWidth="1"/>
    <col min="28" max="28" width="1.28515625" customWidth="1"/>
    <col min="29" max="29" width="19" customWidth="1"/>
    <col min="30" max="30" width="0.28515625" customWidth="1"/>
  </cols>
  <sheetData>
    <row r="1" spans="1:30" ht="7.35" customHeight="1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</row>
    <row r="2" spans="1:30" ht="29.65" customHeight="1" x14ac:dyDescent="0.2">
      <c r="A2" s="68" t="s">
        <v>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</row>
    <row r="3" spans="1:30" ht="7.35" customHeight="1" x14ac:dyDescent="0.2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</row>
    <row r="4" spans="1:30" ht="29.65" customHeight="1" x14ac:dyDescent="0.2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</row>
    <row r="5" spans="1:30" ht="7.35" customHeight="1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</row>
    <row r="6" spans="1:30" ht="29.65" customHeight="1" x14ac:dyDescent="0.2">
      <c r="A6" s="68" t="s">
        <v>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</row>
    <row r="7" spans="1:30" ht="22.15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</row>
    <row r="8" spans="1:30" ht="29.65" customHeight="1" x14ac:dyDescent="0.2">
      <c r="A8" s="2"/>
      <c r="B8" s="51" t="s">
        <v>85</v>
      </c>
      <c r="C8" s="51"/>
      <c r="D8" s="51"/>
      <c r="E8" s="51"/>
      <c r="F8" s="5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ht="22.15" customHeight="1" x14ac:dyDescent="0.2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ht="30" customHeight="1" x14ac:dyDescent="0.2">
      <c r="A10" s="67"/>
      <c r="B10" s="73"/>
      <c r="C10" s="67"/>
      <c r="D10" s="74" t="s">
        <v>3</v>
      </c>
      <c r="E10" s="74"/>
      <c r="F10" s="74"/>
      <c r="G10" s="74"/>
      <c r="H10" s="74"/>
      <c r="I10" s="74"/>
      <c r="J10" s="74"/>
      <c r="K10" s="42"/>
      <c r="L10" s="74" t="s">
        <v>4</v>
      </c>
      <c r="M10" s="74"/>
      <c r="N10" s="74"/>
      <c r="O10" s="74"/>
      <c r="P10" s="74"/>
      <c r="Q10" s="74"/>
      <c r="R10" s="74"/>
      <c r="S10" s="74"/>
      <c r="T10" s="42"/>
      <c r="U10" s="74" t="s">
        <v>5</v>
      </c>
      <c r="V10" s="74"/>
      <c r="W10" s="74"/>
      <c r="X10" s="74"/>
      <c r="Y10" s="74"/>
      <c r="Z10" s="74"/>
      <c r="AA10" s="74"/>
      <c r="AB10" s="11"/>
      <c r="AC10" s="12"/>
      <c r="AD10" s="11"/>
    </row>
    <row r="11" spans="1:30" s="10" customFormat="1" ht="22.15" customHeight="1" x14ac:dyDescent="0.2">
      <c r="A11" s="76" t="s">
        <v>6</v>
      </c>
      <c r="B11" s="75"/>
      <c r="D11" s="69" t="s">
        <v>7</v>
      </c>
      <c r="F11" s="69" t="s">
        <v>8</v>
      </c>
      <c r="G11" s="72"/>
      <c r="I11" s="69" t="s">
        <v>9</v>
      </c>
      <c r="J11" s="72"/>
      <c r="L11" s="69" t="s">
        <v>10</v>
      </c>
      <c r="M11" s="69"/>
      <c r="N11" s="69"/>
      <c r="P11" s="69" t="s">
        <v>11</v>
      </c>
      <c r="Q11" s="69"/>
      <c r="R11" s="69"/>
      <c r="S11" s="69"/>
      <c r="U11" s="69" t="s">
        <v>7</v>
      </c>
      <c r="W11" s="69" t="s">
        <v>12</v>
      </c>
      <c r="Y11" s="69" t="s">
        <v>8</v>
      </c>
      <c r="AA11" s="69" t="s">
        <v>9</v>
      </c>
      <c r="AC11" s="75" t="s">
        <v>86</v>
      </c>
    </row>
    <row r="12" spans="1:30" s="10" customFormat="1" ht="22.15" customHeight="1" x14ac:dyDescent="0.2">
      <c r="A12" s="69"/>
      <c r="B12" s="69"/>
      <c r="D12" s="69"/>
      <c r="F12" s="69"/>
      <c r="G12" s="69"/>
      <c r="I12" s="69"/>
      <c r="J12" s="69"/>
      <c r="L12" s="76" t="s">
        <v>13</v>
      </c>
      <c r="M12" s="76"/>
      <c r="N12" s="52" t="s">
        <v>14</v>
      </c>
      <c r="P12" s="52" t="s">
        <v>13</v>
      </c>
      <c r="Q12" s="76" t="s">
        <v>15</v>
      </c>
      <c r="R12" s="76"/>
      <c r="S12" s="76"/>
      <c r="U12" s="69"/>
      <c r="W12" s="69"/>
      <c r="Y12" s="69"/>
      <c r="AA12" s="69"/>
      <c r="AC12" s="69"/>
    </row>
    <row r="13" spans="1:30" s="10" customFormat="1" ht="14.85" customHeight="1" x14ac:dyDescent="0.2">
      <c r="A13" s="53"/>
      <c r="B13" s="53"/>
      <c r="D13" s="53"/>
      <c r="F13" s="53"/>
      <c r="G13" s="53"/>
      <c r="I13" s="53"/>
      <c r="J13" s="53"/>
      <c r="L13" s="53"/>
      <c r="M13" s="53"/>
      <c r="N13" s="53"/>
      <c r="P13" s="53"/>
      <c r="Q13" s="53"/>
      <c r="R13" s="53"/>
      <c r="S13" s="53"/>
      <c r="U13" s="53"/>
      <c r="W13" s="53"/>
      <c r="Y13" s="53"/>
      <c r="AA13" s="53"/>
      <c r="AC13" s="53"/>
    </row>
    <row r="14" spans="1:30" s="10" customFormat="1" ht="22.15" customHeight="1" x14ac:dyDescent="0.2">
      <c r="A14" s="77" t="s">
        <v>16</v>
      </c>
      <c r="B14" s="77"/>
      <c r="C14" s="54"/>
      <c r="D14" s="43">
        <v>2033085913</v>
      </c>
      <c r="E14" s="55"/>
      <c r="F14" s="70">
        <v>11325406205240</v>
      </c>
      <c r="G14" s="70"/>
      <c r="H14" s="56"/>
      <c r="I14" s="70">
        <v>13042491728673</v>
      </c>
      <c r="J14" s="70"/>
      <c r="K14" s="55"/>
      <c r="L14" s="71">
        <v>480951575</v>
      </c>
      <c r="M14" s="71"/>
      <c r="N14" s="43">
        <v>3344139870096</v>
      </c>
      <c r="O14" s="55"/>
      <c r="P14" s="43">
        <v>0</v>
      </c>
      <c r="Q14" s="71">
        <v>0</v>
      </c>
      <c r="R14" s="71"/>
      <c r="S14" s="71"/>
      <c r="T14" s="55"/>
      <c r="U14" s="43">
        <f>D14+L14-P14</f>
        <v>2514037488</v>
      </c>
      <c r="V14" s="55"/>
      <c r="W14" s="43">
        <v>6200</v>
      </c>
      <c r="X14" s="55"/>
      <c r="Y14" s="43">
        <v>12201980298655</v>
      </c>
      <c r="Z14" s="55"/>
      <c r="AA14" s="43">
        <v>13461086484234</v>
      </c>
      <c r="AB14" s="34"/>
      <c r="AC14" s="45">
        <v>65.42</v>
      </c>
    </row>
    <row r="15" spans="1:30" s="10" customFormat="1" ht="22.15" customHeight="1" x14ac:dyDescent="0.2">
      <c r="A15" s="77" t="s">
        <v>17</v>
      </c>
      <c r="B15" s="77"/>
      <c r="C15" s="54"/>
      <c r="D15" s="43">
        <v>3289449894</v>
      </c>
      <c r="E15" s="55"/>
      <c r="F15" s="71">
        <v>6448555353806</v>
      </c>
      <c r="G15" s="71"/>
      <c r="H15" s="55"/>
      <c r="I15" s="71">
        <v>6011831389195</v>
      </c>
      <c r="J15" s="71"/>
      <c r="K15" s="55"/>
      <c r="L15" s="71">
        <v>117457734</v>
      </c>
      <c r="M15" s="71"/>
      <c r="N15" s="43">
        <v>224016142259</v>
      </c>
      <c r="O15" s="55"/>
      <c r="P15" s="43">
        <v>0</v>
      </c>
      <c r="Q15" s="71">
        <v>0</v>
      </c>
      <c r="R15" s="71"/>
      <c r="S15" s="71"/>
      <c r="T15" s="55"/>
      <c r="U15" s="43">
        <f>D15+L15-P15</f>
        <v>3406907628</v>
      </c>
      <c r="V15" s="55"/>
      <c r="W15" s="43">
        <v>1808</v>
      </c>
      <c r="X15" s="55"/>
      <c r="Y15" s="43">
        <v>6505513764471</v>
      </c>
      <c r="Z15" s="55"/>
      <c r="AA15" s="43">
        <v>5999804264796</v>
      </c>
      <c r="AB15" s="34"/>
      <c r="AC15" s="45">
        <v>29.16</v>
      </c>
    </row>
    <row r="16" spans="1:30" s="10" customFormat="1" ht="22.15" customHeight="1" x14ac:dyDescent="0.2">
      <c r="A16" s="77" t="s">
        <v>18</v>
      </c>
      <c r="B16" s="77"/>
      <c r="C16" s="54"/>
      <c r="D16" s="43">
        <v>0</v>
      </c>
      <c r="E16" s="55"/>
      <c r="F16" s="71">
        <v>0</v>
      </c>
      <c r="G16" s="71"/>
      <c r="H16" s="55"/>
      <c r="I16" s="71">
        <v>0</v>
      </c>
      <c r="J16" s="71"/>
      <c r="K16" s="55"/>
      <c r="L16" s="71">
        <v>98550000</v>
      </c>
      <c r="M16" s="71"/>
      <c r="N16" s="43">
        <v>1316690782988</v>
      </c>
      <c r="O16" s="55"/>
      <c r="P16" s="43">
        <v>15308541</v>
      </c>
      <c r="Q16" s="71">
        <v>205220616199</v>
      </c>
      <c r="R16" s="71"/>
      <c r="S16" s="71"/>
      <c r="T16" s="55"/>
      <c r="U16" s="43">
        <f>D16+L16-P16</f>
        <v>83241459</v>
      </c>
      <c r="V16" s="55"/>
      <c r="W16" s="43">
        <v>13435</v>
      </c>
      <c r="X16" s="55"/>
      <c r="Y16" s="43">
        <v>1112996090651</v>
      </c>
      <c r="Z16" s="55"/>
      <c r="AA16" s="43">
        <v>1119125940384</v>
      </c>
      <c r="AB16" s="34"/>
      <c r="AC16" s="45">
        <v>5.44</v>
      </c>
    </row>
    <row r="17" spans="1:29" ht="22.15" customHeight="1" x14ac:dyDescent="0.2">
      <c r="A17" s="78" t="s">
        <v>19</v>
      </c>
      <c r="B17" s="78"/>
      <c r="C17" s="34"/>
      <c r="D17" s="46">
        <f>SUM(D14:D16)</f>
        <v>5322535807</v>
      </c>
      <c r="E17" s="44"/>
      <c r="F17" s="79">
        <f>SUM(F14:G16)</f>
        <v>17773961559046</v>
      </c>
      <c r="G17" s="79"/>
      <c r="H17" s="44"/>
      <c r="I17" s="79">
        <f>SUM(I14:J16)</f>
        <v>19054323117868</v>
      </c>
      <c r="J17" s="79"/>
      <c r="K17" s="44"/>
      <c r="L17" s="79">
        <f>SUM(L14:M16)</f>
        <v>696959309</v>
      </c>
      <c r="M17" s="79"/>
      <c r="N17" s="46">
        <f>SUM(N14:N16)</f>
        <v>4884846795343</v>
      </c>
      <c r="O17" s="44"/>
      <c r="P17" s="46">
        <f>SUM(P14:P16)</f>
        <v>15308541</v>
      </c>
      <c r="Q17" s="79">
        <f>SUM(Q14:S16)</f>
        <v>205220616199</v>
      </c>
      <c r="R17" s="79"/>
      <c r="S17" s="79"/>
      <c r="T17" s="44"/>
      <c r="U17" s="46">
        <f>SUM(U14:U16)</f>
        <v>6004186575</v>
      </c>
      <c r="V17" s="44"/>
      <c r="W17" s="46"/>
      <c r="X17" s="44"/>
      <c r="Y17" s="46">
        <f>SUM(Y14:Y16)</f>
        <v>19820490153777</v>
      </c>
      <c r="Z17" s="44"/>
      <c r="AA17" s="46">
        <f>SUM(AA14:AA16)</f>
        <v>20580016689414</v>
      </c>
      <c r="AB17" s="34"/>
      <c r="AC17" s="47">
        <f>SUM(AC14:AC16)</f>
        <v>100.02</v>
      </c>
    </row>
    <row r="21" spans="1:29" x14ac:dyDescent="0.2">
      <c r="Y21" s="38"/>
    </row>
  </sheetData>
  <mergeCells count="45">
    <mergeCell ref="A17:B17"/>
    <mergeCell ref="F17:G17"/>
    <mergeCell ref="I17:J17"/>
    <mergeCell ref="L17:M17"/>
    <mergeCell ref="Q17:S17"/>
    <mergeCell ref="L15:M15"/>
    <mergeCell ref="Q15:S15"/>
    <mergeCell ref="A16:B16"/>
    <mergeCell ref="F16:G16"/>
    <mergeCell ref="I16:J16"/>
    <mergeCell ref="L16:M16"/>
    <mergeCell ref="Q16:S16"/>
    <mergeCell ref="A15:B15"/>
    <mergeCell ref="F15:G15"/>
    <mergeCell ref="A14:B14"/>
    <mergeCell ref="F14:G14"/>
    <mergeCell ref="I15:J15"/>
    <mergeCell ref="I14:J14"/>
    <mergeCell ref="L14:M14"/>
    <mergeCell ref="Q14:S14"/>
    <mergeCell ref="A7:AD7"/>
    <mergeCell ref="I11:J12"/>
    <mergeCell ref="L11:N11"/>
    <mergeCell ref="A9:AD9"/>
    <mergeCell ref="A10:C10"/>
    <mergeCell ref="D10:J10"/>
    <mergeCell ref="L10:S10"/>
    <mergeCell ref="U10:AA10"/>
    <mergeCell ref="AC11:AC12"/>
    <mergeCell ref="L12:M12"/>
    <mergeCell ref="Q12:S12"/>
    <mergeCell ref="P11:S11"/>
    <mergeCell ref="U11:U12"/>
    <mergeCell ref="A1:AD1"/>
    <mergeCell ref="A3:AD3"/>
    <mergeCell ref="A2:AD2"/>
    <mergeCell ref="W11:W12"/>
    <mergeCell ref="Y11:Y12"/>
    <mergeCell ref="AA11:AA12"/>
    <mergeCell ref="A5:AD5"/>
    <mergeCell ref="A4:AD4"/>
    <mergeCell ref="A6:AD6"/>
    <mergeCell ref="A11:B12"/>
    <mergeCell ref="D11:D12"/>
    <mergeCell ref="F11:G12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6"/>
  <sheetViews>
    <sheetView rightToLeft="1" workbookViewId="0">
      <selection activeCell="A8" sqref="A8:Z8"/>
    </sheetView>
  </sheetViews>
  <sheetFormatPr defaultRowHeight="12.75" x14ac:dyDescent="0.2"/>
  <cols>
    <col min="1" max="1" width="1.28515625" customWidth="1"/>
    <col min="2" max="2" width="33.42578125" customWidth="1"/>
    <col min="3" max="3" width="15.42578125" customWidth="1"/>
    <col min="4" max="4" width="1.28515625" customWidth="1"/>
    <col min="5" max="5" width="19.28515625" customWidth="1"/>
    <col min="6" max="6" width="1.28515625" customWidth="1"/>
    <col min="7" max="7" width="9" customWidth="1"/>
    <col min="8" max="8" width="5.140625" customWidth="1"/>
    <col min="9" max="9" width="1.28515625" customWidth="1"/>
    <col min="10" max="10" width="7.7109375" customWidth="1"/>
    <col min="11" max="11" width="3.85546875" customWidth="1"/>
    <col min="12" max="12" width="1.28515625" customWidth="1"/>
    <col min="13" max="13" width="10.28515625" customWidth="1"/>
    <col min="14" max="14" width="1.28515625" customWidth="1"/>
    <col min="15" max="15" width="25.7109375" customWidth="1"/>
    <col min="16" max="16" width="1.28515625" customWidth="1"/>
    <col min="17" max="17" width="6.42578125" customWidth="1"/>
    <col min="18" max="18" width="12.85546875" customWidth="1"/>
    <col min="19" max="19" width="6.42578125" customWidth="1"/>
    <col min="20" max="20" width="1.28515625" customWidth="1"/>
    <col min="21" max="21" width="25.7109375" customWidth="1"/>
    <col min="22" max="22" width="1.28515625" customWidth="1"/>
    <col min="23" max="23" width="25.7109375" customWidth="1"/>
    <col min="24" max="24" width="1.28515625" customWidth="1"/>
    <col min="25" max="25" width="15.42578125" customWidth="1"/>
    <col min="26" max="26" width="0.28515625" customWidth="1"/>
  </cols>
  <sheetData>
    <row r="1" spans="1:26" ht="7.35" customHeight="1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29.65" customHeight="1" x14ac:dyDescent="0.2">
      <c r="A2" s="67"/>
      <c r="B2" s="67"/>
      <c r="C2" s="67"/>
      <c r="D2" s="67"/>
      <c r="E2" s="67"/>
      <c r="F2" s="67"/>
      <c r="G2" s="67"/>
      <c r="H2" s="80" t="s">
        <v>0</v>
      </c>
      <c r="I2" s="80"/>
      <c r="J2" s="80"/>
      <c r="K2" s="80"/>
      <c r="L2" s="80"/>
      <c r="M2" s="80"/>
      <c r="N2" s="80"/>
      <c r="O2" s="80"/>
      <c r="P2" s="80"/>
      <c r="Q2" s="80"/>
      <c r="R2" s="80"/>
      <c r="S2" s="67"/>
      <c r="T2" s="67"/>
      <c r="U2" s="67"/>
      <c r="V2" s="67"/>
      <c r="W2" s="67"/>
      <c r="X2" s="67"/>
      <c r="Y2" s="67"/>
      <c r="Z2" s="67"/>
    </row>
    <row r="3" spans="1:26" ht="7.35" customHeight="1" x14ac:dyDescent="0.2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29.65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80" t="s">
        <v>1</v>
      </c>
      <c r="L4" s="80"/>
      <c r="M4" s="80"/>
      <c r="N4" s="80"/>
      <c r="O4" s="80"/>
      <c r="P4" s="80"/>
      <c r="Q4" s="80"/>
      <c r="R4" s="67"/>
      <c r="S4" s="67"/>
      <c r="T4" s="67"/>
      <c r="U4" s="67"/>
      <c r="V4" s="67"/>
      <c r="W4" s="67"/>
      <c r="X4" s="67"/>
      <c r="Y4" s="67"/>
      <c r="Z4" s="67"/>
    </row>
    <row r="5" spans="1:26" ht="7.35" customHeight="1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29.6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80" t="s">
        <v>2</v>
      </c>
      <c r="L6" s="80"/>
      <c r="M6" s="80"/>
      <c r="N6" s="80"/>
      <c r="O6" s="80"/>
      <c r="P6" s="80"/>
      <c r="Q6" s="80"/>
      <c r="R6" s="67"/>
      <c r="S6" s="67"/>
      <c r="T6" s="67"/>
      <c r="U6" s="67"/>
      <c r="V6" s="67"/>
      <c r="W6" s="67"/>
      <c r="X6" s="67"/>
      <c r="Y6" s="67"/>
      <c r="Z6" s="67"/>
    </row>
    <row r="7" spans="1:26" ht="29.65" customHeight="1" x14ac:dyDescent="0.2">
      <c r="A7" s="2"/>
      <c r="B7" s="21" t="s">
        <v>90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22.15" customHeight="1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33.75" customHeight="1" x14ac:dyDescent="0.2">
      <c r="A9" s="81" t="s">
        <v>21</v>
      </c>
      <c r="B9" s="82"/>
      <c r="C9" s="82"/>
      <c r="D9" s="81"/>
      <c r="E9" s="82"/>
      <c r="F9" s="81"/>
      <c r="G9" s="82"/>
      <c r="H9" s="82"/>
      <c r="I9" s="81"/>
      <c r="J9" s="82"/>
      <c r="K9" s="82"/>
      <c r="L9" s="81"/>
      <c r="M9" s="82"/>
      <c r="N9" s="2"/>
      <c r="O9" s="3" t="s">
        <v>3</v>
      </c>
      <c r="P9" s="2"/>
      <c r="Q9" s="81" t="s">
        <v>4</v>
      </c>
      <c r="R9" s="82"/>
      <c r="S9" s="82"/>
      <c r="T9" s="81"/>
      <c r="U9" s="82"/>
      <c r="V9" s="2"/>
      <c r="W9" s="3" t="s">
        <v>5</v>
      </c>
      <c r="X9" s="67"/>
      <c r="Y9" s="73"/>
      <c r="Z9" s="67"/>
    </row>
    <row r="10" spans="1:26" s="10" customFormat="1" ht="44.45" customHeight="1" x14ac:dyDescent="0.2">
      <c r="A10" s="76" t="s">
        <v>22</v>
      </c>
      <c r="B10" s="76"/>
      <c r="C10" s="76"/>
      <c r="E10" s="52" t="s">
        <v>23</v>
      </c>
      <c r="G10" s="76" t="s">
        <v>24</v>
      </c>
      <c r="H10" s="76"/>
      <c r="J10" s="76" t="s">
        <v>25</v>
      </c>
      <c r="K10" s="76"/>
      <c r="M10" s="52" t="s">
        <v>87</v>
      </c>
      <c r="O10" s="52" t="s">
        <v>27</v>
      </c>
      <c r="Q10" s="76" t="s">
        <v>28</v>
      </c>
      <c r="R10" s="76"/>
      <c r="S10" s="76"/>
      <c r="U10" s="52" t="s">
        <v>29</v>
      </c>
      <c r="W10" s="52" t="s">
        <v>27</v>
      </c>
      <c r="Y10" s="52" t="s">
        <v>86</v>
      </c>
    </row>
    <row r="11" spans="1:26" ht="14.85" customHeight="1" x14ac:dyDescent="0.2">
      <c r="A11" s="5"/>
      <c r="B11" s="5"/>
      <c r="C11" s="5"/>
      <c r="E11" s="5"/>
      <c r="G11" s="5"/>
      <c r="H11" s="5"/>
      <c r="J11" s="5"/>
      <c r="K11" s="5"/>
      <c r="M11" s="5"/>
      <c r="O11" s="5"/>
      <c r="Q11" s="5"/>
      <c r="R11" s="5"/>
      <c r="S11" s="5"/>
      <c r="U11" s="5"/>
      <c r="W11" s="5"/>
      <c r="Y11" s="5"/>
    </row>
    <row r="12" spans="1:26" ht="29.65" customHeight="1" x14ac:dyDescent="0.2">
      <c r="A12" s="83" t="s">
        <v>30</v>
      </c>
      <c r="B12" s="83"/>
      <c r="C12" s="83"/>
      <c r="E12" s="35">
        <v>65341115</v>
      </c>
      <c r="G12" s="83" t="s">
        <v>31</v>
      </c>
      <c r="H12" s="83"/>
      <c r="J12" s="84" t="s">
        <v>32</v>
      </c>
      <c r="K12" s="84"/>
      <c r="M12" s="7">
        <v>0</v>
      </c>
      <c r="O12" s="14">
        <v>188960756</v>
      </c>
      <c r="P12" s="15"/>
      <c r="Q12" s="85">
        <v>921853180678</v>
      </c>
      <c r="R12" s="85"/>
      <c r="S12" s="85"/>
      <c r="T12" s="15"/>
      <c r="U12" s="14">
        <v>903446964107</v>
      </c>
      <c r="V12" s="15"/>
      <c r="W12" s="14">
        <f>O12+Q12-U12</f>
        <v>18595177327</v>
      </c>
      <c r="Y12" s="35">
        <v>0.09</v>
      </c>
    </row>
    <row r="13" spans="1:26" ht="29.65" customHeight="1" x14ac:dyDescent="0.2">
      <c r="A13" s="83" t="s">
        <v>33</v>
      </c>
      <c r="B13" s="83"/>
      <c r="C13" s="83"/>
      <c r="E13" s="35">
        <v>65341107</v>
      </c>
      <c r="G13" s="83" t="s">
        <v>31</v>
      </c>
      <c r="H13" s="83"/>
      <c r="J13" s="84" t="s">
        <v>32</v>
      </c>
      <c r="K13" s="84"/>
      <c r="M13" s="7">
        <v>0</v>
      </c>
      <c r="O13" s="14">
        <v>265243516</v>
      </c>
      <c r="P13" s="15"/>
      <c r="Q13" s="85">
        <v>810689732885</v>
      </c>
      <c r="R13" s="85"/>
      <c r="S13" s="85"/>
      <c r="T13" s="15"/>
      <c r="U13" s="14">
        <v>789550143290</v>
      </c>
      <c r="V13" s="15"/>
      <c r="W13" s="14">
        <f t="shared" ref="W13:W15" si="0">O13+Q13-U13</f>
        <v>21404833111</v>
      </c>
      <c r="Y13" s="35">
        <v>0.1</v>
      </c>
    </row>
    <row r="14" spans="1:26" ht="29.65" customHeight="1" x14ac:dyDescent="0.2">
      <c r="A14" s="83" t="s">
        <v>34</v>
      </c>
      <c r="B14" s="83"/>
      <c r="C14" s="83"/>
      <c r="E14" s="35">
        <v>104458432</v>
      </c>
      <c r="G14" s="83" t="s">
        <v>31</v>
      </c>
      <c r="H14" s="83"/>
      <c r="J14" s="84" t="s">
        <v>35</v>
      </c>
      <c r="K14" s="84"/>
      <c r="M14" s="7">
        <v>0</v>
      </c>
      <c r="O14" s="14">
        <v>100000</v>
      </c>
      <c r="P14" s="15"/>
      <c r="Q14" s="85">
        <v>0</v>
      </c>
      <c r="R14" s="85"/>
      <c r="S14" s="85"/>
      <c r="T14" s="15"/>
      <c r="U14" s="14">
        <v>0</v>
      </c>
      <c r="V14" s="15"/>
      <c r="W14" s="14">
        <f t="shared" si="0"/>
        <v>100000</v>
      </c>
      <c r="Y14" s="35">
        <v>0</v>
      </c>
    </row>
    <row r="15" spans="1:26" ht="29.65" customHeight="1" x14ac:dyDescent="0.2">
      <c r="A15" s="86" t="s">
        <v>36</v>
      </c>
      <c r="B15" s="86"/>
      <c r="C15" s="86"/>
      <c r="E15" s="35">
        <v>104456340</v>
      </c>
      <c r="G15" s="83" t="s">
        <v>31</v>
      </c>
      <c r="H15" s="83"/>
      <c r="J15" s="84" t="s">
        <v>37</v>
      </c>
      <c r="K15" s="84"/>
      <c r="M15" s="7">
        <v>0</v>
      </c>
      <c r="O15" s="17">
        <v>143888011</v>
      </c>
      <c r="P15" s="15"/>
      <c r="Q15" s="87">
        <v>687822219242</v>
      </c>
      <c r="R15" s="87"/>
      <c r="S15" s="87"/>
      <c r="T15" s="15"/>
      <c r="U15" s="17">
        <v>685441260347</v>
      </c>
      <c r="V15" s="15"/>
      <c r="W15" s="16">
        <f t="shared" si="0"/>
        <v>2524846906</v>
      </c>
      <c r="Y15" s="36">
        <v>0.01</v>
      </c>
    </row>
    <row r="16" spans="1:26" ht="22.15" customHeight="1" x14ac:dyDescent="0.2">
      <c r="A16" s="88" t="s">
        <v>19</v>
      </c>
      <c r="B16" s="88"/>
      <c r="C16" s="88"/>
      <c r="O16" s="19">
        <f>SUM(O12:O15)</f>
        <v>598192283</v>
      </c>
      <c r="P16" s="15"/>
      <c r="Q16" s="89">
        <f>SUM(Q12:S15)</f>
        <v>2420365132805</v>
      </c>
      <c r="R16" s="89"/>
      <c r="S16" s="89"/>
      <c r="T16" s="15"/>
      <c r="U16" s="19">
        <f>SUM(U12:U15)</f>
        <v>2378438367744</v>
      </c>
      <c r="V16" s="15"/>
      <c r="W16" s="19">
        <f>SUM(W12:W15)</f>
        <v>42524957344</v>
      </c>
      <c r="Y16" s="8">
        <v>0.2</v>
      </c>
    </row>
  </sheetData>
  <mergeCells count="39">
    <mergeCell ref="A15:C15"/>
    <mergeCell ref="G15:H15"/>
    <mergeCell ref="J15:K15"/>
    <mergeCell ref="Q15:S15"/>
    <mergeCell ref="A16:C16"/>
    <mergeCell ref="Q16:S16"/>
    <mergeCell ref="A13:C13"/>
    <mergeCell ref="G13:H13"/>
    <mergeCell ref="J13:K13"/>
    <mergeCell ref="Q13:S13"/>
    <mergeCell ref="A14:C14"/>
    <mergeCell ref="G14:H14"/>
    <mergeCell ref="J14:K14"/>
    <mergeCell ref="Q14:S14"/>
    <mergeCell ref="A10:C10"/>
    <mergeCell ref="G10:H10"/>
    <mergeCell ref="J10:K10"/>
    <mergeCell ref="Q10:S10"/>
    <mergeCell ref="A12:C12"/>
    <mergeCell ref="G12:H12"/>
    <mergeCell ref="J12:K12"/>
    <mergeCell ref="Q12:S12"/>
    <mergeCell ref="C7:Z7"/>
    <mergeCell ref="A8:Z8"/>
    <mergeCell ref="A9:M9"/>
    <mergeCell ref="Q9:U9"/>
    <mergeCell ref="X9:Z9"/>
    <mergeCell ref="A4:J4"/>
    <mergeCell ref="K4:Q4"/>
    <mergeCell ref="R4:Z4"/>
    <mergeCell ref="A5:Z5"/>
    <mergeCell ref="A6:J6"/>
    <mergeCell ref="K6:Q6"/>
    <mergeCell ref="R6:Z6"/>
    <mergeCell ref="A1:Z1"/>
    <mergeCell ref="A2:G2"/>
    <mergeCell ref="H2:R2"/>
    <mergeCell ref="S2:Z2"/>
    <mergeCell ref="A3:Z3"/>
  </mergeCells>
  <pageMargins left="0.39" right="0.39" top="0.39" bottom="0.39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"/>
  <sheetViews>
    <sheetView rightToLeft="1" workbookViewId="0">
      <selection activeCell="A7" sqref="A7:M7"/>
    </sheetView>
  </sheetViews>
  <sheetFormatPr defaultRowHeight="12.75" x14ac:dyDescent="0.2"/>
  <cols>
    <col min="1" max="1" width="1.28515625" customWidth="1"/>
    <col min="2" max="2" width="25.7109375" customWidth="1"/>
    <col min="3" max="3" width="14.140625" customWidth="1"/>
    <col min="4" max="4" width="5.140625" customWidth="1"/>
    <col min="5" max="5" width="3.85546875" customWidth="1"/>
    <col min="6" max="6" width="1.28515625" customWidth="1"/>
    <col min="7" max="7" width="29.5703125" customWidth="1"/>
    <col min="8" max="8" width="1.28515625" customWidth="1"/>
    <col min="9" max="9" width="9" customWidth="1"/>
    <col min="10" max="10" width="7.7109375" customWidth="1"/>
    <col min="11" max="11" width="1.28515625" customWidth="1"/>
    <col min="12" max="12" width="16.7109375" customWidth="1"/>
    <col min="13" max="13" width="0.28515625" customWidth="1"/>
  </cols>
  <sheetData>
    <row r="1" spans="1:13" ht="29.6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7.35" customHeigh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9.65" customHeight="1" x14ac:dyDescent="0.2">
      <c r="A3" s="68" t="s">
        <v>20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7.35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3" ht="29.65" customHeight="1" x14ac:dyDescent="0.2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13" ht="29.65" customHeight="1" x14ac:dyDescent="0.2">
      <c r="A6" s="2"/>
      <c r="B6" s="91" t="s">
        <v>91</v>
      </c>
      <c r="C6" s="92"/>
      <c r="D6" s="92"/>
      <c r="E6" s="67"/>
      <c r="F6" s="67"/>
      <c r="G6" s="67"/>
      <c r="H6" s="67"/>
      <c r="I6" s="67"/>
      <c r="J6" s="67"/>
      <c r="K6" s="67"/>
      <c r="L6" s="67"/>
      <c r="M6" s="67"/>
    </row>
    <row r="7" spans="1:13" ht="19.5" customHeight="1" x14ac:dyDescent="0.2">
      <c r="A7" s="67"/>
      <c r="B7" s="73"/>
      <c r="C7" s="73"/>
      <c r="D7" s="73"/>
      <c r="E7" s="73"/>
      <c r="F7" s="67"/>
      <c r="G7" s="73"/>
      <c r="H7" s="67"/>
      <c r="I7" s="73"/>
      <c r="J7" s="73"/>
      <c r="K7" s="67"/>
      <c r="L7" s="73"/>
      <c r="M7" s="67"/>
    </row>
    <row r="8" spans="1:13" ht="44.45" customHeight="1" x14ac:dyDescent="0.2">
      <c r="A8" s="88" t="s">
        <v>38</v>
      </c>
      <c r="B8" s="88"/>
      <c r="C8" s="88"/>
      <c r="D8" s="88"/>
      <c r="E8" s="88"/>
      <c r="G8" s="4" t="s">
        <v>39</v>
      </c>
      <c r="I8" s="88" t="s">
        <v>40</v>
      </c>
      <c r="J8" s="88"/>
      <c r="L8" s="13" t="s">
        <v>83</v>
      </c>
    </row>
    <row r="9" spans="1:13" ht="14.85" customHeight="1" x14ac:dyDescent="0.2">
      <c r="A9" s="5"/>
      <c r="B9" s="5"/>
      <c r="C9" s="5"/>
      <c r="D9" s="5"/>
      <c r="E9" s="5"/>
      <c r="G9" s="5"/>
      <c r="I9" s="5"/>
      <c r="J9" s="5"/>
      <c r="L9" s="5"/>
    </row>
    <row r="10" spans="1:13" ht="29.65" customHeight="1" x14ac:dyDescent="0.2">
      <c r="A10" s="77" t="s">
        <v>80</v>
      </c>
      <c r="B10" s="83"/>
      <c r="C10" s="83"/>
      <c r="D10" s="83"/>
      <c r="E10" s="83"/>
      <c r="G10" s="25">
        <v>-744976856428</v>
      </c>
      <c r="I10" s="84">
        <v>0</v>
      </c>
      <c r="J10" s="84"/>
      <c r="L10" s="22">
        <v>3.62</v>
      </c>
    </row>
    <row r="11" spans="1:13" ht="29.65" customHeight="1" x14ac:dyDescent="0.2">
      <c r="A11" s="77" t="s">
        <v>81</v>
      </c>
      <c r="B11" s="83"/>
      <c r="C11" s="83"/>
      <c r="D11" s="83"/>
      <c r="E11" s="83"/>
      <c r="G11" s="25">
        <v>532001676</v>
      </c>
      <c r="I11" s="84">
        <v>0</v>
      </c>
      <c r="J11" s="84"/>
      <c r="L11" s="22">
        <v>0</v>
      </c>
    </row>
    <row r="12" spans="1:13" ht="29.65" customHeight="1" x14ac:dyDescent="0.2">
      <c r="A12" s="77" t="s">
        <v>82</v>
      </c>
      <c r="B12" s="83"/>
      <c r="C12" s="83"/>
      <c r="D12" s="83"/>
      <c r="E12" s="83"/>
      <c r="G12" s="25">
        <v>10581446</v>
      </c>
      <c r="I12" s="84">
        <v>0</v>
      </c>
      <c r="J12" s="84"/>
      <c r="L12" s="22">
        <v>0</v>
      </c>
    </row>
    <row r="13" spans="1:13" ht="29.65" customHeight="1" x14ac:dyDescent="0.2">
      <c r="A13" s="88" t="s">
        <v>19</v>
      </c>
      <c r="B13" s="88"/>
      <c r="C13" s="88"/>
      <c r="D13" s="88"/>
      <c r="E13" s="88"/>
      <c r="G13" s="27">
        <f>SUM(G10:G12)</f>
        <v>-744434273306</v>
      </c>
      <c r="I13" s="90">
        <v>0</v>
      </c>
      <c r="J13" s="90"/>
      <c r="L13" s="24">
        <f>SUM(L10:L12)</f>
        <v>3.62</v>
      </c>
    </row>
  </sheetData>
  <mergeCells count="18">
    <mergeCell ref="A4:M4"/>
    <mergeCell ref="A2:M2"/>
    <mergeCell ref="A13:E13"/>
    <mergeCell ref="I13:J13"/>
    <mergeCell ref="A1:M1"/>
    <mergeCell ref="A3:M3"/>
    <mergeCell ref="A5:M5"/>
    <mergeCell ref="A12:E12"/>
    <mergeCell ref="I12:J12"/>
    <mergeCell ref="A10:E10"/>
    <mergeCell ref="I10:J10"/>
    <mergeCell ref="A11:E11"/>
    <mergeCell ref="I11:J11"/>
    <mergeCell ref="B6:D6"/>
    <mergeCell ref="E6:M6"/>
    <mergeCell ref="A7:M7"/>
    <mergeCell ref="A8:E8"/>
    <mergeCell ref="I8:J8"/>
  </mergeCells>
  <pageMargins left="0.39" right="0.39" top="0.39" bottom="0.3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3"/>
  <sheetViews>
    <sheetView rightToLeft="1" workbookViewId="0">
      <selection activeCell="A7" sqref="A7:Y7"/>
    </sheetView>
  </sheetViews>
  <sheetFormatPr defaultRowHeight="12.75" x14ac:dyDescent="0.2"/>
  <cols>
    <col min="1" max="1" width="1.28515625" customWidth="1"/>
    <col min="2" max="2" width="16.28515625" customWidth="1"/>
    <col min="3" max="3" width="7.7109375" customWidth="1"/>
    <col min="4" max="4" width="1.28515625" customWidth="1"/>
    <col min="5" max="5" width="16.28515625" customWidth="1"/>
    <col min="6" max="6" width="1.28515625" customWidth="1"/>
    <col min="7" max="7" width="25.85546875" customWidth="1"/>
    <col min="8" max="8" width="1.28515625" customWidth="1"/>
    <col min="9" max="9" width="14.140625" customWidth="1"/>
    <col min="10" max="10" width="1.28515625" customWidth="1"/>
    <col min="11" max="11" width="12.85546875" customWidth="1"/>
    <col min="12" max="12" width="6" customWidth="1"/>
    <col min="13" max="13" width="1.28515625" customWidth="1"/>
    <col min="14" max="14" width="21.42578125" customWidth="1"/>
    <col min="15" max="15" width="1.28515625" customWidth="1"/>
    <col min="16" max="16" width="5.140625" customWidth="1"/>
    <col min="17" max="17" width="12.85546875" customWidth="1"/>
    <col min="18" max="18" width="7.42578125" customWidth="1"/>
    <col min="19" max="19" width="1.28515625" customWidth="1"/>
    <col min="20" max="20" width="20" customWidth="1"/>
    <col min="21" max="21" width="1.28515625" customWidth="1"/>
    <col min="22" max="22" width="16.28515625" customWidth="1"/>
    <col min="23" max="23" width="1.28515625" customWidth="1"/>
    <col min="24" max="24" width="23.28515625" customWidth="1"/>
    <col min="25" max="25" width="0.28515625" customWidth="1"/>
  </cols>
  <sheetData>
    <row r="1" spans="1:25" ht="14.85" customHeight="1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5" ht="29.65" customHeight="1" x14ac:dyDescent="0.2">
      <c r="A2" s="93"/>
      <c r="B2" s="93"/>
      <c r="C2" s="93"/>
      <c r="D2" s="93"/>
      <c r="E2" s="93"/>
      <c r="F2" s="93"/>
      <c r="G2" s="93"/>
      <c r="H2" s="93"/>
      <c r="I2" s="93"/>
      <c r="J2" s="94" t="s">
        <v>84</v>
      </c>
      <c r="K2" s="94"/>
      <c r="L2" s="94"/>
      <c r="M2" s="94"/>
      <c r="N2" s="94"/>
      <c r="O2" s="94"/>
      <c r="P2" s="94"/>
      <c r="Q2" s="94"/>
      <c r="R2" s="93"/>
      <c r="S2" s="93"/>
      <c r="T2" s="93"/>
      <c r="U2" s="93"/>
      <c r="V2" s="93"/>
      <c r="W2" s="93"/>
      <c r="X2" s="93"/>
      <c r="Y2" s="93"/>
    </row>
    <row r="3" spans="1:25" ht="7.3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29.65" customHeight="1" x14ac:dyDescent="0.2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4" t="s">
        <v>20</v>
      </c>
      <c r="M4" s="94"/>
      <c r="N4" s="94"/>
      <c r="O4" s="94"/>
      <c r="P4" s="94"/>
      <c r="Q4" s="93"/>
      <c r="R4" s="93"/>
      <c r="S4" s="93"/>
      <c r="T4" s="93"/>
      <c r="U4" s="93"/>
      <c r="V4" s="93"/>
      <c r="W4" s="93"/>
      <c r="X4" s="93"/>
      <c r="Y4" s="93"/>
    </row>
    <row r="5" spans="1:25" ht="29.65" customHeight="1" x14ac:dyDescent="0.2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4" t="s">
        <v>2</v>
      </c>
      <c r="M5" s="94"/>
      <c r="N5" s="94"/>
      <c r="O5" s="94"/>
      <c r="P5" s="94"/>
      <c r="Q5" s="93"/>
      <c r="R5" s="93"/>
      <c r="S5" s="93"/>
      <c r="T5" s="93"/>
      <c r="U5" s="93"/>
      <c r="V5" s="93"/>
      <c r="W5" s="93"/>
      <c r="X5" s="93"/>
      <c r="Y5" s="93"/>
    </row>
    <row r="6" spans="1:25" ht="29.65" customHeight="1" x14ac:dyDescent="0.2">
      <c r="A6" s="2"/>
      <c r="B6" s="107" t="s">
        <v>92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</row>
    <row r="7" spans="1:25" ht="22.15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25" ht="26.25" customHeight="1" x14ac:dyDescent="0.2">
      <c r="A8" s="67"/>
      <c r="B8" s="73"/>
      <c r="C8" s="73"/>
      <c r="D8" s="67"/>
      <c r="E8" s="81" t="s">
        <v>42</v>
      </c>
      <c r="F8" s="81"/>
      <c r="G8" s="82"/>
      <c r="H8" s="81"/>
      <c r="I8" s="82"/>
      <c r="J8" s="2"/>
      <c r="K8" s="81" t="s">
        <v>43</v>
      </c>
      <c r="L8" s="82"/>
      <c r="M8" s="81"/>
      <c r="N8" s="82"/>
      <c r="O8" s="81"/>
      <c r="P8" s="82"/>
      <c r="Q8" s="82"/>
      <c r="R8" s="82"/>
      <c r="S8" s="2"/>
      <c r="T8" s="81" t="s">
        <v>5</v>
      </c>
      <c r="U8" s="81"/>
      <c r="V8" s="82"/>
      <c r="W8" s="81"/>
      <c r="X8" s="82"/>
      <c r="Y8" s="2"/>
    </row>
    <row r="9" spans="1:25" ht="44.45" customHeight="1" x14ac:dyDescent="0.2">
      <c r="A9" s="88" t="s">
        <v>44</v>
      </c>
      <c r="B9" s="88"/>
      <c r="C9" s="88"/>
      <c r="E9" s="4" t="s">
        <v>45</v>
      </c>
      <c r="G9" s="4" t="s">
        <v>46</v>
      </c>
      <c r="I9" s="4" t="s">
        <v>47</v>
      </c>
      <c r="K9" s="88" t="s">
        <v>48</v>
      </c>
      <c r="L9" s="88"/>
      <c r="N9" s="4" t="s">
        <v>49</v>
      </c>
      <c r="P9" s="88" t="s">
        <v>50</v>
      </c>
      <c r="Q9" s="88"/>
      <c r="R9" s="88"/>
      <c r="T9" s="4" t="s">
        <v>48</v>
      </c>
      <c r="V9" s="4" t="s">
        <v>49</v>
      </c>
      <c r="X9" s="4" t="s">
        <v>50</v>
      </c>
    </row>
    <row r="10" spans="1:25" ht="14.85" customHeight="1" x14ac:dyDescent="0.2">
      <c r="A10" s="5"/>
      <c r="B10" s="5"/>
      <c r="C10" s="5"/>
      <c r="E10" s="5"/>
      <c r="G10" s="5"/>
      <c r="I10" s="5"/>
      <c r="K10" s="5"/>
      <c r="L10" s="5"/>
      <c r="N10" s="5"/>
      <c r="P10" s="5"/>
      <c r="Q10" s="5"/>
      <c r="R10" s="5"/>
      <c r="T10" s="5"/>
      <c r="V10" s="5"/>
      <c r="X10" s="5"/>
    </row>
    <row r="11" spans="1:25" ht="29.65" customHeight="1" x14ac:dyDescent="0.2">
      <c r="A11" s="83" t="s">
        <v>17</v>
      </c>
      <c r="B11" s="83"/>
      <c r="C11" s="83"/>
      <c r="E11" s="57" t="s">
        <v>88</v>
      </c>
      <c r="G11" s="16">
        <v>3119204063</v>
      </c>
      <c r="H11" s="15"/>
      <c r="I11" s="16">
        <v>250</v>
      </c>
      <c r="J11" s="15"/>
      <c r="K11" s="85">
        <f>I11*G11</f>
        <v>779801015750</v>
      </c>
      <c r="L11" s="85"/>
      <c r="M11" s="15"/>
      <c r="N11" s="16">
        <v>0</v>
      </c>
      <c r="O11" s="15"/>
      <c r="P11" s="85">
        <v>22987828462</v>
      </c>
      <c r="Q11" s="85"/>
      <c r="R11" s="85"/>
      <c r="S11" s="15"/>
      <c r="T11" s="16">
        <v>779801015750</v>
      </c>
      <c r="U11" s="15"/>
      <c r="V11" s="16">
        <v>0</v>
      </c>
      <c r="W11" s="15"/>
      <c r="X11" s="16">
        <v>779801015750</v>
      </c>
    </row>
    <row r="12" spans="1:25" ht="29.65" customHeight="1" x14ac:dyDescent="0.2">
      <c r="A12" s="86" t="s">
        <v>16</v>
      </c>
      <c r="B12" s="86"/>
      <c r="C12" s="86"/>
      <c r="E12" s="57" t="s">
        <v>89</v>
      </c>
      <c r="G12" s="16">
        <v>1858977324</v>
      </c>
      <c r="H12" s="15"/>
      <c r="I12" s="16">
        <v>370</v>
      </c>
      <c r="J12" s="15"/>
      <c r="K12" s="87">
        <f>I12*G12</f>
        <v>687821609880</v>
      </c>
      <c r="L12" s="87"/>
      <c r="M12" s="15"/>
      <c r="N12" s="18">
        <v>0</v>
      </c>
      <c r="O12" s="15"/>
      <c r="P12" s="87">
        <v>14300784645</v>
      </c>
      <c r="Q12" s="87"/>
      <c r="R12" s="87"/>
      <c r="S12" s="15"/>
      <c r="T12" s="18">
        <v>687821609880</v>
      </c>
      <c r="U12" s="15"/>
      <c r="V12" s="18">
        <v>0</v>
      </c>
      <c r="W12" s="15"/>
      <c r="X12" s="18">
        <v>687821609880</v>
      </c>
    </row>
    <row r="13" spans="1:25" ht="22.15" customHeight="1" x14ac:dyDescent="0.2">
      <c r="A13" s="88" t="s">
        <v>19</v>
      </c>
      <c r="B13" s="88"/>
      <c r="C13" s="88"/>
      <c r="G13" s="15"/>
      <c r="H13" s="15"/>
      <c r="I13" s="15"/>
      <c r="J13" s="15"/>
      <c r="K13" s="89">
        <f>K11+K12</f>
        <v>1467622625630</v>
      </c>
      <c r="L13" s="89"/>
      <c r="M13" s="15"/>
      <c r="N13" s="20">
        <f>SUM(N11:N12)</f>
        <v>0</v>
      </c>
      <c r="O13" s="15"/>
      <c r="P13" s="89">
        <f>SUM(P11:R12)</f>
        <v>37288613107</v>
      </c>
      <c r="Q13" s="89"/>
      <c r="R13" s="89"/>
      <c r="S13" s="15"/>
      <c r="T13" s="20">
        <f>SUM(T11:T12)</f>
        <v>1467622625630</v>
      </c>
      <c r="U13" s="15"/>
      <c r="V13" s="20">
        <v>0</v>
      </c>
      <c r="W13" s="15"/>
      <c r="X13" s="20">
        <f>SUM(X11:X12)</f>
        <v>1467622625630</v>
      </c>
    </row>
  </sheetData>
  <mergeCells count="26">
    <mergeCell ref="A12:C12"/>
    <mergeCell ref="K12:L12"/>
    <mergeCell ref="P12:R12"/>
    <mergeCell ref="A13:C13"/>
    <mergeCell ref="K13:L13"/>
    <mergeCell ref="P13:R13"/>
    <mergeCell ref="A9:C9"/>
    <mergeCell ref="K9:L9"/>
    <mergeCell ref="P9:R9"/>
    <mergeCell ref="A11:C11"/>
    <mergeCell ref="K11:L11"/>
    <mergeCell ref="P11:R11"/>
    <mergeCell ref="A7:Y7"/>
    <mergeCell ref="A8:D8"/>
    <mergeCell ref="E8:I8"/>
    <mergeCell ref="K8:R8"/>
    <mergeCell ref="T8:X8"/>
    <mergeCell ref="A4:K5"/>
    <mergeCell ref="L4:P4"/>
    <mergeCell ref="Q4:Y5"/>
    <mergeCell ref="L5:P5"/>
    <mergeCell ref="A1:Y1"/>
    <mergeCell ref="A2:I2"/>
    <mergeCell ref="J2:Q2"/>
    <mergeCell ref="R2:Y2"/>
    <mergeCell ref="A3:Y3"/>
  </mergeCells>
  <pageMargins left="0.39" right="0.39" top="0.39" bottom="0.3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15"/>
  <sheetViews>
    <sheetView rightToLeft="1" workbookViewId="0">
      <selection activeCell="B7" sqref="B7"/>
    </sheetView>
  </sheetViews>
  <sheetFormatPr defaultRowHeight="12.75" x14ac:dyDescent="0.2"/>
  <cols>
    <col min="1" max="1" width="1.28515625" customWidth="1"/>
    <col min="2" max="2" width="37.140625" customWidth="1"/>
    <col min="3" max="4" width="1.28515625" customWidth="1"/>
    <col min="5" max="5" width="19.28515625" customWidth="1"/>
    <col min="6" max="6" width="1.28515625" customWidth="1"/>
    <col min="7" max="7" width="18" customWidth="1"/>
    <col min="8" max="8" width="1.28515625" customWidth="1"/>
    <col min="9" max="9" width="17.5703125" customWidth="1"/>
    <col min="10" max="10" width="1.28515625" customWidth="1"/>
    <col min="11" max="11" width="7.7109375" customWidth="1"/>
    <col min="12" max="12" width="8.7109375" customWidth="1"/>
    <col min="13" max="13" width="5.140625" customWidth="1"/>
    <col min="14" max="14" width="1.28515625" customWidth="1"/>
    <col min="15" max="15" width="14.85546875" customWidth="1"/>
    <col min="16" max="16" width="1.28515625" customWidth="1"/>
    <col min="17" max="17" width="14.140625" customWidth="1"/>
    <col min="18" max="18" width="8.42578125" customWidth="1"/>
    <col min="19" max="19" width="5.140625" hidden="1" customWidth="1"/>
    <col min="20" max="20" width="1.28515625" customWidth="1"/>
    <col min="21" max="21" width="20.5703125" customWidth="1"/>
    <col min="22" max="22" width="1.28515625" customWidth="1"/>
    <col min="23" max="23" width="17.28515625" customWidth="1"/>
    <col min="24" max="25" width="1.28515625" customWidth="1"/>
    <col min="26" max="26" width="21.5703125" customWidth="1"/>
    <col min="27" max="27" width="0.28515625" customWidth="1"/>
  </cols>
  <sheetData>
    <row r="1" spans="1:27" ht="14.85" customHeight="1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 spans="1:27" ht="29.65" customHeight="1" x14ac:dyDescent="0.2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4" t="s">
        <v>79</v>
      </c>
      <c r="M2" s="94"/>
      <c r="N2" s="94"/>
      <c r="O2" s="94"/>
      <c r="P2" s="94"/>
      <c r="Q2" s="94"/>
      <c r="R2" s="94"/>
      <c r="S2" s="93"/>
      <c r="T2" s="93"/>
      <c r="U2" s="93"/>
      <c r="V2" s="93"/>
      <c r="W2" s="93"/>
      <c r="X2" s="93"/>
      <c r="Y2" s="93"/>
      <c r="Z2" s="93"/>
      <c r="AA2" s="93"/>
    </row>
    <row r="3" spans="1:27" ht="7.3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</row>
    <row r="4" spans="1:27" ht="29.65" customHeight="1" x14ac:dyDescent="0.2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4" t="s">
        <v>20</v>
      </c>
      <c r="N4" s="94"/>
      <c r="O4" s="94"/>
      <c r="P4" s="94"/>
      <c r="Q4" s="94"/>
      <c r="R4" s="93"/>
      <c r="S4" s="93"/>
      <c r="T4" s="93"/>
      <c r="U4" s="93"/>
      <c r="V4" s="93"/>
      <c r="W4" s="93"/>
      <c r="X4" s="93"/>
      <c r="Y4" s="93"/>
      <c r="Z4" s="93"/>
      <c r="AA4" s="93"/>
    </row>
    <row r="5" spans="1:27" ht="29.65" customHeight="1" x14ac:dyDescent="0.2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4" t="s">
        <v>2</v>
      </c>
      <c r="N5" s="94"/>
      <c r="O5" s="94"/>
      <c r="P5" s="94"/>
      <c r="Q5" s="94"/>
      <c r="R5" s="93"/>
      <c r="S5" s="93"/>
      <c r="T5" s="93"/>
      <c r="U5" s="93"/>
      <c r="V5" s="93"/>
      <c r="W5" s="93"/>
      <c r="X5" s="93"/>
      <c r="Y5" s="93"/>
      <c r="Z5" s="93"/>
      <c r="AA5" s="93"/>
    </row>
    <row r="6" spans="1:27" ht="27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</row>
    <row r="7" spans="1:27" s="29" customFormat="1" ht="29.65" customHeight="1" x14ac:dyDescent="0.25">
      <c r="A7" s="28"/>
      <c r="B7" s="107" t="s">
        <v>96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7" ht="27.75" customHeight="1" x14ac:dyDescent="0.2">
      <c r="A8" s="67"/>
      <c r="B8" s="73"/>
      <c r="C8" s="73"/>
      <c r="D8" s="67"/>
      <c r="E8" s="73"/>
      <c r="F8" s="67"/>
      <c r="G8" s="73"/>
      <c r="H8" s="67"/>
      <c r="I8" s="73"/>
      <c r="J8" s="67"/>
      <c r="K8" s="81" t="s">
        <v>43</v>
      </c>
      <c r="L8" s="82"/>
      <c r="M8" s="82"/>
      <c r="N8" s="81"/>
      <c r="O8" s="82"/>
      <c r="P8" s="81"/>
      <c r="Q8" s="82"/>
      <c r="R8" s="82"/>
      <c r="S8" s="82"/>
      <c r="T8" s="2"/>
      <c r="U8" s="81" t="s">
        <v>5</v>
      </c>
      <c r="V8" s="81"/>
      <c r="W8" s="82"/>
      <c r="X8" s="81"/>
      <c r="Y8" s="82"/>
      <c r="Z8" s="82"/>
      <c r="AA8" s="2"/>
    </row>
    <row r="9" spans="1:27" ht="44.45" customHeight="1" x14ac:dyDescent="0.2">
      <c r="A9" s="88" t="s">
        <v>51</v>
      </c>
      <c r="B9" s="88"/>
      <c r="C9" s="88"/>
      <c r="E9" s="4" t="s">
        <v>52</v>
      </c>
      <c r="G9" s="4" t="s">
        <v>53</v>
      </c>
      <c r="I9" s="4" t="s">
        <v>26</v>
      </c>
      <c r="K9" s="88" t="s">
        <v>54</v>
      </c>
      <c r="L9" s="88"/>
      <c r="M9" s="88"/>
      <c r="O9" s="4" t="s">
        <v>49</v>
      </c>
      <c r="Q9" s="88" t="s">
        <v>55</v>
      </c>
      <c r="R9" s="88"/>
      <c r="S9" s="88"/>
      <c r="U9" s="4" t="s">
        <v>54</v>
      </c>
      <c r="W9" s="4" t="s">
        <v>49</v>
      </c>
      <c r="Y9" s="88" t="s">
        <v>55</v>
      </c>
      <c r="Z9" s="88"/>
    </row>
    <row r="10" spans="1:27" ht="14.85" customHeight="1" x14ac:dyDescent="0.2">
      <c r="A10" s="5"/>
      <c r="B10" s="5"/>
      <c r="C10" s="5"/>
      <c r="E10" s="5"/>
      <c r="G10" s="5"/>
      <c r="I10" s="5"/>
      <c r="K10" s="5"/>
      <c r="L10" s="5"/>
      <c r="M10" s="5"/>
      <c r="O10" s="5"/>
      <c r="Q10" s="5"/>
      <c r="R10" s="5"/>
      <c r="S10" s="5"/>
      <c r="U10" s="5"/>
      <c r="W10" s="5"/>
      <c r="Y10" s="5"/>
      <c r="Z10" s="5"/>
    </row>
    <row r="11" spans="1:27" ht="29.65" customHeight="1" x14ac:dyDescent="0.2">
      <c r="A11" s="83" t="s">
        <v>30</v>
      </c>
      <c r="B11" s="83"/>
      <c r="C11" s="83"/>
      <c r="E11" s="6" t="s">
        <v>56</v>
      </c>
      <c r="G11" s="6" t="s">
        <v>57</v>
      </c>
      <c r="I11" s="7">
        <v>0</v>
      </c>
      <c r="K11" s="85">
        <v>795814</v>
      </c>
      <c r="L11" s="85"/>
      <c r="M11" s="85"/>
      <c r="N11" s="15"/>
      <c r="O11" s="14">
        <v>0</v>
      </c>
      <c r="P11" s="15"/>
      <c r="Q11" s="85">
        <v>795814</v>
      </c>
      <c r="R11" s="85"/>
      <c r="S11" s="85"/>
      <c r="T11" s="15"/>
      <c r="U11" s="14">
        <v>3268439</v>
      </c>
      <c r="V11" s="15"/>
      <c r="W11" s="85">
        <v>0</v>
      </c>
      <c r="X11" s="85"/>
      <c r="Y11" s="15"/>
      <c r="Z11" s="32">
        <v>3268439</v>
      </c>
    </row>
    <row r="12" spans="1:27" ht="29.65" customHeight="1" x14ac:dyDescent="0.2">
      <c r="A12" s="83" t="s">
        <v>33</v>
      </c>
      <c r="B12" s="83"/>
      <c r="C12" s="83"/>
      <c r="E12" s="6" t="s">
        <v>56</v>
      </c>
      <c r="G12" s="6" t="s">
        <v>57</v>
      </c>
      <c r="I12" s="7">
        <v>0</v>
      </c>
      <c r="K12" s="85">
        <v>812021</v>
      </c>
      <c r="L12" s="85"/>
      <c r="M12" s="85"/>
      <c r="N12" s="15"/>
      <c r="O12" s="14">
        <v>0</v>
      </c>
      <c r="P12" s="15"/>
      <c r="Q12" s="85">
        <v>812021</v>
      </c>
      <c r="R12" s="85"/>
      <c r="S12" s="85"/>
      <c r="T12" s="15"/>
      <c r="U12" s="14">
        <v>5541548</v>
      </c>
      <c r="V12" s="15"/>
      <c r="W12" s="85">
        <v>0</v>
      </c>
      <c r="X12" s="85"/>
      <c r="Y12" s="15"/>
      <c r="Z12" s="32">
        <v>5541548</v>
      </c>
    </row>
    <row r="13" spans="1:27" ht="29.65" customHeight="1" x14ac:dyDescent="0.2">
      <c r="A13" s="83" t="s">
        <v>36</v>
      </c>
      <c r="B13" s="83"/>
      <c r="C13" s="83"/>
      <c r="E13" s="6" t="s">
        <v>58</v>
      </c>
      <c r="G13" s="6" t="s">
        <v>59</v>
      </c>
      <c r="I13" s="7">
        <v>0</v>
      </c>
      <c r="K13" s="85">
        <v>609362</v>
      </c>
      <c r="L13" s="85"/>
      <c r="M13" s="85"/>
      <c r="N13" s="15"/>
      <c r="O13" s="14">
        <v>0</v>
      </c>
      <c r="P13" s="15"/>
      <c r="Q13" s="85">
        <v>609362</v>
      </c>
      <c r="R13" s="85"/>
      <c r="S13" s="85"/>
      <c r="T13" s="15"/>
      <c r="U13" s="14">
        <v>1771459</v>
      </c>
      <c r="V13" s="15"/>
      <c r="W13" s="85">
        <v>0</v>
      </c>
      <c r="X13" s="85"/>
      <c r="Y13" s="15"/>
      <c r="Z13" s="32">
        <v>1771459</v>
      </c>
    </row>
    <row r="14" spans="1:27" ht="29.65" customHeight="1" x14ac:dyDescent="0.2">
      <c r="A14" s="83" t="s">
        <v>60</v>
      </c>
      <c r="B14" s="83"/>
      <c r="C14" s="83"/>
      <c r="E14" s="6" t="s">
        <v>61</v>
      </c>
      <c r="G14" s="6" t="s">
        <v>62</v>
      </c>
      <c r="I14" s="7">
        <v>18</v>
      </c>
      <c r="K14" s="85">
        <v>71339853</v>
      </c>
      <c r="L14" s="85"/>
      <c r="M14" s="85"/>
      <c r="N14" s="15"/>
      <c r="O14" s="14">
        <v>0</v>
      </c>
      <c r="P14" s="15"/>
      <c r="Q14" s="85">
        <v>71339853</v>
      </c>
      <c r="R14" s="85"/>
      <c r="S14" s="85"/>
      <c r="T14" s="15"/>
      <c r="U14" s="14">
        <v>458005362</v>
      </c>
      <c r="V14" s="15"/>
      <c r="W14" s="85">
        <v>0</v>
      </c>
      <c r="X14" s="85"/>
      <c r="Y14" s="15"/>
      <c r="Z14" s="14">
        <v>458005362</v>
      </c>
    </row>
    <row r="15" spans="1:27" ht="22.15" customHeight="1" x14ac:dyDescent="0.2">
      <c r="A15" s="88" t="s">
        <v>19</v>
      </c>
      <c r="B15" s="88"/>
      <c r="C15" s="88"/>
      <c r="K15" s="89">
        <f>SUM(K11:M14)</f>
        <v>73557050</v>
      </c>
      <c r="L15" s="89"/>
      <c r="M15" s="89"/>
      <c r="N15" s="15"/>
      <c r="O15" s="19">
        <v>0</v>
      </c>
      <c r="P15" s="15"/>
      <c r="Q15" s="89">
        <f>SUM(Q11:S14)</f>
        <v>73557050</v>
      </c>
      <c r="R15" s="89"/>
      <c r="S15" s="89"/>
      <c r="T15" s="15"/>
      <c r="U15" s="19">
        <f>SUM(U11:U14)</f>
        <v>468586808</v>
      </c>
      <c r="V15" s="15"/>
      <c r="W15" s="89">
        <v>0</v>
      </c>
      <c r="X15" s="89"/>
      <c r="Y15" s="15"/>
      <c r="Z15" s="19">
        <f>SUM(Z11:Z14)</f>
        <v>468586808</v>
      </c>
    </row>
  </sheetData>
  <mergeCells count="37">
    <mergeCell ref="A15:C15"/>
    <mergeCell ref="K15:M15"/>
    <mergeCell ref="Q15:S15"/>
    <mergeCell ref="W15:X15"/>
    <mergeCell ref="A14:C14"/>
    <mergeCell ref="K14:M14"/>
    <mergeCell ref="Q14:S14"/>
    <mergeCell ref="W14:X14"/>
    <mergeCell ref="A12:C12"/>
    <mergeCell ref="K12:M12"/>
    <mergeCell ref="Q12:S12"/>
    <mergeCell ref="W12:X12"/>
    <mergeCell ref="A13:C13"/>
    <mergeCell ref="K13:M13"/>
    <mergeCell ref="Q13:S13"/>
    <mergeCell ref="W13:X13"/>
    <mergeCell ref="A9:C9"/>
    <mergeCell ref="K9:M9"/>
    <mergeCell ref="Q9:S9"/>
    <mergeCell ref="Y9:Z9"/>
    <mergeCell ref="A11:C11"/>
    <mergeCell ref="K11:M11"/>
    <mergeCell ref="Q11:S11"/>
    <mergeCell ref="W11:X11"/>
    <mergeCell ref="A8:J8"/>
    <mergeCell ref="K8:S8"/>
    <mergeCell ref="U8:Z8"/>
    <mergeCell ref="A4:L5"/>
    <mergeCell ref="M4:Q4"/>
    <mergeCell ref="R4:AA5"/>
    <mergeCell ref="M5:Q5"/>
    <mergeCell ref="A6:AA6"/>
    <mergeCell ref="A1:AA1"/>
    <mergeCell ref="A2:K2"/>
    <mergeCell ref="L2:R2"/>
    <mergeCell ref="S2:AA2"/>
    <mergeCell ref="A3:AA3"/>
  </mergeCells>
  <pageMargins left="0.39" right="0.39" top="0.39" bottom="0.3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20"/>
  <sheetViews>
    <sheetView rightToLeft="1" zoomScale="110" zoomScaleNormal="110" workbookViewId="0">
      <selection activeCell="E13" sqref="E13"/>
    </sheetView>
  </sheetViews>
  <sheetFormatPr defaultRowHeight="12.75" x14ac:dyDescent="0.2"/>
  <cols>
    <col min="1" max="1" width="1.28515625" customWidth="1"/>
    <col min="2" max="2" width="32.85546875" customWidth="1"/>
    <col min="3" max="4" width="1.28515625" customWidth="1"/>
    <col min="5" max="5" width="17.7109375" customWidth="1"/>
    <col min="6" max="6" width="1.28515625" customWidth="1"/>
    <col min="7" max="7" width="16.7109375" customWidth="1"/>
    <col min="8" max="8" width="4.85546875" customWidth="1"/>
    <col min="9" max="10" width="1.28515625" customWidth="1"/>
    <col min="11" max="11" width="20" customWidth="1"/>
    <col min="12" max="12" width="1.28515625" customWidth="1"/>
    <col min="13" max="13" width="18" customWidth="1"/>
    <col min="14" max="14" width="7.5703125" customWidth="1"/>
    <col min="15" max="15" width="1.28515625" customWidth="1"/>
    <col min="16" max="16" width="17.7109375" customWidth="1"/>
    <col min="17" max="17" width="1.28515625" customWidth="1"/>
    <col min="18" max="18" width="24" customWidth="1"/>
    <col min="19" max="19" width="1.28515625" customWidth="1"/>
    <col min="20" max="20" width="22.42578125" customWidth="1"/>
    <col min="21" max="21" width="1.28515625" customWidth="1"/>
    <col min="22" max="22" width="21.85546875" customWidth="1"/>
    <col min="23" max="23" width="0.28515625" customWidth="1"/>
  </cols>
  <sheetData>
    <row r="1" spans="1:23" ht="14.85" customHeight="1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</row>
    <row r="2" spans="1:23" s="29" customFormat="1" ht="29.65" customHeight="1" x14ac:dyDescent="0.25">
      <c r="A2" s="93"/>
      <c r="B2" s="93"/>
      <c r="C2" s="93"/>
      <c r="D2" s="93"/>
      <c r="E2" s="93"/>
      <c r="F2" s="93"/>
      <c r="G2" s="93"/>
      <c r="H2" s="94" t="s">
        <v>79</v>
      </c>
      <c r="I2" s="94"/>
      <c r="J2" s="94"/>
      <c r="K2" s="94"/>
      <c r="L2" s="94"/>
      <c r="M2" s="94"/>
      <c r="N2" s="94"/>
      <c r="O2" s="93"/>
      <c r="P2" s="93"/>
      <c r="Q2" s="93"/>
      <c r="R2" s="93"/>
      <c r="S2" s="93"/>
      <c r="T2" s="93"/>
      <c r="U2" s="93"/>
      <c r="V2" s="93"/>
      <c r="W2" s="93"/>
    </row>
    <row r="3" spans="1:23" s="29" customFormat="1" ht="7.35" customHeight="1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3" s="29" customFormat="1" ht="29.65" customHeight="1" x14ac:dyDescent="0.25">
      <c r="A4" s="93"/>
      <c r="B4" s="93"/>
      <c r="C4" s="93"/>
      <c r="D4" s="93"/>
      <c r="E4" s="93"/>
      <c r="F4" s="93"/>
      <c r="G4" s="93"/>
      <c r="H4" s="93"/>
      <c r="I4" s="93"/>
      <c r="J4" s="93"/>
      <c r="K4" s="94" t="s">
        <v>20</v>
      </c>
      <c r="L4" s="94"/>
      <c r="M4" s="94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3" s="29" customFormat="1" ht="29.65" customHeight="1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  <c r="K5" s="94" t="s">
        <v>2</v>
      </c>
      <c r="L5" s="94"/>
      <c r="M5" s="94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3" ht="29.65" customHeight="1" x14ac:dyDescent="0.2">
      <c r="A6" s="2"/>
      <c r="B6" s="109" t="s">
        <v>97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2.15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</row>
    <row r="8" spans="1:23" ht="27" customHeight="1" x14ac:dyDescent="0.2">
      <c r="A8" s="67"/>
      <c r="B8" s="73"/>
      <c r="C8" s="73"/>
      <c r="D8" s="67"/>
      <c r="E8" s="81" t="s">
        <v>43</v>
      </c>
      <c r="F8" s="81"/>
      <c r="G8" s="82"/>
      <c r="H8" s="82"/>
      <c r="I8" s="81"/>
      <c r="J8" s="82"/>
      <c r="K8" s="82"/>
      <c r="L8" s="81"/>
      <c r="M8" s="82"/>
      <c r="N8" s="82"/>
      <c r="O8" s="2"/>
      <c r="P8" s="81" t="s">
        <v>5</v>
      </c>
      <c r="Q8" s="81"/>
      <c r="R8" s="82"/>
      <c r="S8" s="81"/>
      <c r="T8" s="82"/>
      <c r="U8" s="81"/>
      <c r="V8" s="82"/>
      <c r="W8" s="2"/>
    </row>
    <row r="9" spans="1:23" ht="44.45" customHeight="1" x14ac:dyDescent="0.2">
      <c r="A9" s="88" t="s">
        <v>51</v>
      </c>
      <c r="B9" s="88"/>
      <c r="C9" s="88"/>
      <c r="E9" s="4" t="s">
        <v>13</v>
      </c>
      <c r="G9" s="88" t="s">
        <v>9</v>
      </c>
      <c r="H9" s="88"/>
      <c r="J9" s="88" t="s">
        <v>63</v>
      </c>
      <c r="K9" s="88"/>
      <c r="M9" s="88" t="s">
        <v>64</v>
      </c>
      <c r="N9" s="88"/>
      <c r="P9" s="4" t="s">
        <v>13</v>
      </c>
      <c r="R9" s="4" t="s">
        <v>9</v>
      </c>
      <c r="T9" s="4" t="s">
        <v>63</v>
      </c>
      <c r="V9" s="4" t="s">
        <v>64</v>
      </c>
    </row>
    <row r="10" spans="1:23" ht="14.85" customHeight="1" x14ac:dyDescent="0.2">
      <c r="A10" s="5"/>
      <c r="B10" s="5"/>
      <c r="C10" s="5"/>
      <c r="E10" s="5"/>
      <c r="G10" s="5"/>
      <c r="H10" s="5"/>
      <c r="J10" s="5"/>
      <c r="K10" s="5"/>
      <c r="M10" s="5"/>
      <c r="N10" s="5"/>
      <c r="P10" s="5"/>
      <c r="R10" s="5"/>
      <c r="T10" s="5"/>
      <c r="V10" s="5"/>
    </row>
    <row r="11" spans="1:23" ht="29.65" customHeight="1" x14ac:dyDescent="0.2">
      <c r="A11" s="83" t="s">
        <v>65</v>
      </c>
      <c r="B11" s="83"/>
      <c r="C11" s="83"/>
      <c r="E11" s="16">
        <v>14200000</v>
      </c>
      <c r="F11" s="15"/>
      <c r="G11" s="85">
        <v>408003085419</v>
      </c>
      <c r="H11" s="85"/>
      <c r="I11" s="15"/>
      <c r="J11" s="85">
        <v>407737336175</v>
      </c>
      <c r="K11" s="85"/>
      <c r="L11" s="15"/>
      <c r="M11" s="85">
        <v>265749244</v>
      </c>
      <c r="N11" s="85"/>
      <c r="O11" s="15"/>
      <c r="P11" s="16">
        <v>14200000</v>
      </c>
      <c r="Q11" s="15"/>
      <c r="R11" s="16">
        <v>408003085419</v>
      </c>
      <c r="S11" s="15"/>
      <c r="T11" s="16">
        <v>407737336175</v>
      </c>
      <c r="U11" s="15"/>
      <c r="V11" s="16">
        <v>265749244</v>
      </c>
    </row>
    <row r="12" spans="1:23" ht="29.65" customHeight="1" x14ac:dyDescent="0.2">
      <c r="A12" s="83" t="s">
        <v>18</v>
      </c>
      <c r="B12" s="83"/>
      <c r="C12" s="83"/>
      <c r="E12" s="16">
        <v>15235090</v>
      </c>
      <c r="F12" s="15"/>
      <c r="G12" s="85">
        <v>204274700182</v>
      </c>
      <c r="H12" s="85"/>
      <c r="I12" s="15"/>
      <c r="J12" s="85">
        <v>203656383944</v>
      </c>
      <c r="K12" s="85"/>
      <c r="L12" s="15"/>
      <c r="M12" s="85">
        <v>618316238</v>
      </c>
      <c r="N12" s="85"/>
      <c r="O12" s="15"/>
      <c r="P12" s="16">
        <v>15308541</v>
      </c>
      <c r="Q12" s="15"/>
      <c r="R12" s="16">
        <v>205220616199</v>
      </c>
      <c r="S12" s="15"/>
      <c r="T12" s="16">
        <v>204526249851</v>
      </c>
      <c r="U12" s="15"/>
      <c r="V12" s="16">
        <v>694366348</v>
      </c>
    </row>
    <row r="13" spans="1:23" ht="29.65" customHeight="1" x14ac:dyDescent="0.2">
      <c r="A13" s="86" t="s">
        <v>16</v>
      </c>
      <c r="B13" s="86"/>
      <c r="C13" s="86"/>
      <c r="E13" s="18">
        <v>0</v>
      </c>
      <c r="F13" s="15"/>
      <c r="G13" s="87">
        <v>0</v>
      </c>
      <c r="H13" s="87"/>
      <c r="I13" s="15"/>
      <c r="J13" s="87">
        <v>0</v>
      </c>
      <c r="K13" s="87"/>
      <c r="L13" s="15"/>
      <c r="M13" s="87">
        <v>0</v>
      </c>
      <c r="N13" s="87"/>
      <c r="O13" s="15"/>
      <c r="P13" s="18">
        <v>113818</v>
      </c>
      <c r="Q13" s="15"/>
      <c r="R13" s="18">
        <v>870045965</v>
      </c>
      <c r="S13" s="15"/>
      <c r="T13" s="18">
        <v>777418476</v>
      </c>
      <c r="U13" s="15"/>
      <c r="V13" s="18">
        <v>92627489</v>
      </c>
    </row>
    <row r="14" spans="1:23" ht="29.65" customHeight="1" x14ac:dyDescent="0.2">
      <c r="A14" s="88" t="s">
        <v>19</v>
      </c>
      <c r="B14" s="88"/>
      <c r="C14" s="88"/>
      <c r="D14" s="9"/>
      <c r="E14" s="20">
        <f>SUM(E11:E13)</f>
        <v>29435090</v>
      </c>
      <c r="F14" s="37"/>
      <c r="G14" s="89">
        <f>SUM(G11:H13)</f>
        <v>612277785601</v>
      </c>
      <c r="H14" s="89"/>
      <c r="I14" s="37"/>
      <c r="J14" s="89">
        <f>SUM(J11:K13)</f>
        <v>611393720119</v>
      </c>
      <c r="K14" s="89"/>
      <c r="L14" s="37"/>
      <c r="M14" s="89">
        <f>SUM(M11:N13)</f>
        <v>884065482</v>
      </c>
      <c r="N14" s="89"/>
      <c r="O14" s="37"/>
      <c r="P14" s="20">
        <f>SUM(P11:P13)</f>
        <v>29622359</v>
      </c>
      <c r="Q14" s="37"/>
      <c r="R14" s="20">
        <f>SUM(R11:R13)</f>
        <v>614093747583</v>
      </c>
      <c r="S14" s="37"/>
      <c r="T14" s="20">
        <f>SUM(T11:T13)</f>
        <v>613041004502</v>
      </c>
      <c r="U14" s="37"/>
      <c r="V14" s="20">
        <f>SUM(V11:V13)</f>
        <v>1052743081</v>
      </c>
    </row>
    <row r="15" spans="1:23" ht="22.15" customHeight="1" x14ac:dyDescent="0.2">
      <c r="A15" s="95" t="s">
        <v>66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</row>
    <row r="20" spans="20:20" x14ac:dyDescent="0.2">
      <c r="T20" s="15"/>
    </row>
  </sheetData>
  <mergeCells count="34">
    <mergeCell ref="A15:V15"/>
    <mergeCell ref="A13:C13"/>
    <mergeCell ref="G13:H13"/>
    <mergeCell ref="J13:K13"/>
    <mergeCell ref="M13:N13"/>
    <mergeCell ref="A14:C14"/>
    <mergeCell ref="G14:H14"/>
    <mergeCell ref="J14:K14"/>
    <mergeCell ref="M14:N14"/>
    <mergeCell ref="A11:C11"/>
    <mergeCell ref="G11:H11"/>
    <mergeCell ref="J11:K11"/>
    <mergeCell ref="M11:N11"/>
    <mergeCell ref="A12:C12"/>
    <mergeCell ref="G12:H12"/>
    <mergeCell ref="J12:K12"/>
    <mergeCell ref="M12:N12"/>
    <mergeCell ref="A7:W7"/>
    <mergeCell ref="A8:D8"/>
    <mergeCell ref="E8:N8"/>
    <mergeCell ref="P8:V8"/>
    <mergeCell ref="A9:C9"/>
    <mergeCell ref="G9:H9"/>
    <mergeCell ref="J9:K9"/>
    <mergeCell ref="M9:N9"/>
    <mergeCell ref="A4:J5"/>
    <mergeCell ref="K4:M4"/>
    <mergeCell ref="N4:W5"/>
    <mergeCell ref="K5:M5"/>
    <mergeCell ref="A1:W1"/>
    <mergeCell ref="A2:G2"/>
    <mergeCell ref="H2:N2"/>
    <mergeCell ref="O2:W2"/>
    <mergeCell ref="A3:W3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19"/>
  <sheetViews>
    <sheetView rightToLeft="1" workbookViewId="0">
      <selection activeCell="G12" sqref="G12:H12"/>
    </sheetView>
  </sheetViews>
  <sheetFormatPr defaultRowHeight="12.75" x14ac:dyDescent="0.2"/>
  <cols>
    <col min="1" max="1" width="1.28515625" customWidth="1"/>
    <col min="2" max="2" width="34.140625" customWidth="1"/>
    <col min="3" max="4" width="1.28515625" customWidth="1"/>
    <col min="5" max="5" width="20.7109375" customWidth="1"/>
    <col min="6" max="6" width="1.28515625" customWidth="1"/>
    <col min="7" max="7" width="16.7109375" customWidth="1"/>
    <col min="8" max="8" width="6.7109375" customWidth="1"/>
    <col min="9" max="10" width="1.28515625" customWidth="1"/>
    <col min="11" max="11" width="25.7109375" customWidth="1"/>
    <col min="12" max="12" width="1.28515625" customWidth="1"/>
    <col min="13" max="13" width="18" customWidth="1"/>
    <col min="14" max="14" width="6" customWidth="1"/>
    <col min="15" max="16" width="1.28515625" customWidth="1"/>
    <col min="17" max="17" width="20.5703125" customWidth="1"/>
    <col min="18" max="18" width="1.28515625" customWidth="1"/>
    <col min="19" max="19" width="22" customWidth="1"/>
    <col min="20" max="20" width="1.28515625" customWidth="1"/>
    <col min="21" max="21" width="23.42578125" customWidth="1"/>
    <col min="22" max="22" width="1.28515625" customWidth="1"/>
    <col min="23" max="23" width="22" customWidth="1"/>
    <col min="24" max="24" width="0.28515625" customWidth="1"/>
  </cols>
  <sheetData>
    <row r="1" spans="1:24" ht="14.85" customHeight="1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4" ht="29.65" customHeight="1" x14ac:dyDescent="0.2">
      <c r="A2" s="96"/>
      <c r="B2" s="96"/>
      <c r="C2" s="96"/>
      <c r="D2" s="96"/>
      <c r="E2" s="96"/>
      <c r="F2" s="96"/>
      <c r="G2" s="96"/>
      <c r="H2" s="97" t="s">
        <v>79</v>
      </c>
      <c r="I2" s="97"/>
      <c r="J2" s="97"/>
      <c r="K2" s="97"/>
      <c r="L2" s="97"/>
      <c r="M2" s="97"/>
      <c r="N2" s="97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24" ht="7.3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</row>
    <row r="4" spans="1:24" ht="29.65" customHeight="1" x14ac:dyDescent="0.2">
      <c r="A4" s="96"/>
      <c r="B4" s="96"/>
      <c r="C4" s="96"/>
      <c r="D4" s="96"/>
      <c r="E4" s="96"/>
      <c r="F4" s="96"/>
      <c r="G4" s="96"/>
      <c r="H4" s="96"/>
      <c r="I4" s="96"/>
      <c r="J4" s="96"/>
      <c r="K4" s="97" t="s">
        <v>20</v>
      </c>
      <c r="L4" s="97"/>
      <c r="M4" s="97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</row>
    <row r="5" spans="1:24" ht="29.65" customHeight="1" x14ac:dyDescent="0.2">
      <c r="A5" s="96"/>
      <c r="B5" s="96"/>
      <c r="C5" s="96"/>
      <c r="D5" s="96"/>
      <c r="E5" s="96"/>
      <c r="F5" s="96"/>
      <c r="G5" s="96"/>
      <c r="H5" s="96"/>
      <c r="I5" s="96"/>
      <c r="J5" s="96"/>
      <c r="K5" s="97" t="s">
        <v>2</v>
      </c>
      <c r="L5" s="97"/>
      <c r="M5" s="97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</row>
    <row r="6" spans="1:24" s="34" customFormat="1" ht="29.65" customHeight="1" x14ac:dyDescent="0.2">
      <c r="A6" s="110"/>
      <c r="B6" s="109" t="s">
        <v>98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</row>
    <row r="7" spans="1:24" ht="8.25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</row>
    <row r="8" spans="1:24" ht="27" customHeight="1" x14ac:dyDescent="0.2">
      <c r="A8" s="67"/>
      <c r="B8" s="73"/>
      <c r="C8" s="73"/>
      <c r="D8" s="67"/>
      <c r="E8" s="81" t="s">
        <v>43</v>
      </c>
      <c r="F8" s="81"/>
      <c r="G8" s="82"/>
      <c r="H8" s="82"/>
      <c r="I8" s="81"/>
      <c r="J8" s="82"/>
      <c r="K8" s="82"/>
      <c r="L8" s="81"/>
      <c r="M8" s="82"/>
      <c r="N8" s="82"/>
      <c r="O8" s="82"/>
      <c r="P8" s="2"/>
      <c r="Q8" s="81" t="s">
        <v>5</v>
      </c>
      <c r="R8" s="81"/>
      <c r="S8" s="82"/>
      <c r="T8" s="81"/>
      <c r="U8" s="82"/>
      <c r="V8" s="81"/>
      <c r="W8" s="82"/>
      <c r="X8" s="2"/>
    </row>
    <row r="9" spans="1:24" ht="44.45" customHeight="1" x14ac:dyDescent="0.2">
      <c r="A9" s="88" t="s">
        <v>51</v>
      </c>
      <c r="B9" s="88"/>
      <c r="C9" s="88"/>
      <c r="E9" s="4" t="s">
        <v>13</v>
      </c>
      <c r="G9" s="88" t="s">
        <v>9</v>
      </c>
      <c r="H9" s="88"/>
      <c r="J9" s="88" t="s">
        <v>63</v>
      </c>
      <c r="K9" s="88"/>
      <c r="M9" s="88" t="s">
        <v>67</v>
      </c>
      <c r="N9" s="88"/>
      <c r="O9" s="88"/>
      <c r="Q9" s="4" t="s">
        <v>13</v>
      </c>
      <c r="S9" s="4" t="s">
        <v>9</v>
      </c>
      <c r="U9" s="4" t="s">
        <v>63</v>
      </c>
      <c r="W9" s="4" t="s">
        <v>68</v>
      </c>
    </row>
    <row r="10" spans="1:24" ht="14.85" customHeight="1" x14ac:dyDescent="0.2">
      <c r="A10" s="5"/>
      <c r="B10" s="5"/>
      <c r="C10" s="5"/>
      <c r="E10" s="5"/>
      <c r="G10" s="5"/>
      <c r="H10" s="5"/>
      <c r="J10" s="5"/>
      <c r="K10" s="5"/>
      <c r="M10" s="5"/>
      <c r="N10" s="5"/>
      <c r="O10" s="5"/>
      <c r="Q10" s="5"/>
      <c r="S10" s="5"/>
      <c r="U10" s="5"/>
      <c r="W10" s="5"/>
    </row>
    <row r="11" spans="1:24" ht="29.65" customHeight="1" x14ac:dyDescent="0.2">
      <c r="A11" s="83" t="s">
        <v>18</v>
      </c>
      <c r="B11" s="83"/>
      <c r="C11" s="83"/>
      <c r="E11" s="25">
        <v>83314910</v>
      </c>
      <c r="F11" s="38"/>
      <c r="G11" s="98">
        <v>1119125940384</v>
      </c>
      <c r="H11" s="98"/>
      <c r="I11" s="38"/>
      <c r="J11" s="98">
        <v>1112996090651</v>
      </c>
      <c r="K11" s="98"/>
      <c r="L11" s="38"/>
      <c r="M11" s="98">
        <v>6129849733</v>
      </c>
      <c r="N11" s="98"/>
      <c r="O11" s="98"/>
      <c r="P11" s="38"/>
      <c r="Q11" s="25">
        <v>83314910</v>
      </c>
      <c r="R11" s="38"/>
      <c r="S11" s="25">
        <v>1119125940384</v>
      </c>
      <c r="T11" s="38"/>
      <c r="U11" s="25">
        <v>1112996090651</v>
      </c>
      <c r="V11" s="38"/>
      <c r="W11" s="25">
        <v>6129849733</v>
      </c>
    </row>
    <row r="12" spans="1:24" ht="29.65" customHeight="1" x14ac:dyDescent="0.2">
      <c r="A12" s="83" t="s">
        <v>17</v>
      </c>
      <c r="B12" s="83"/>
      <c r="C12" s="83"/>
      <c r="E12" s="25">
        <v>3320999770</v>
      </c>
      <c r="F12" s="38"/>
      <c r="G12" s="98">
        <v>5999804264796</v>
      </c>
      <c r="H12" s="98"/>
      <c r="I12" s="38"/>
      <c r="J12" s="98">
        <v>6068789799860</v>
      </c>
      <c r="K12" s="98"/>
      <c r="L12" s="38"/>
      <c r="M12" s="98">
        <v>-68985535064</v>
      </c>
      <c r="N12" s="98"/>
      <c r="O12" s="98"/>
      <c r="P12" s="38"/>
      <c r="Q12" s="25">
        <v>3320999770</v>
      </c>
      <c r="R12" s="38"/>
      <c r="S12" s="25">
        <v>5999804264796</v>
      </c>
      <c r="T12" s="38"/>
      <c r="U12" s="25">
        <v>6756573675132</v>
      </c>
      <c r="V12" s="38"/>
      <c r="W12" s="25">
        <v>-756769410336</v>
      </c>
    </row>
    <row r="13" spans="1:24" ht="29.65" customHeight="1" x14ac:dyDescent="0.2">
      <c r="A13" s="83" t="s">
        <v>60</v>
      </c>
      <c r="B13" s="83"/>
      <c r="C13" s="83"/>
      <c r="E13" s="25">
        <v>5000</v>
      </c>
      <c r="F13" s="38"/>
      <c r="G13" s="98">
        <v>4921429375</v>
      </c>
      <c r="H13" s="98"/>
      <c r="I13" s="38"/>
      <c r="J13" s="98">
        <v>4921429375</v>
      </c>
      <c r="K13" s="98"/>
      <c r="L13" s="38"/>
      <c r="M13" s="98">
        <v>0</v>
      </c>
      <c r="N13" s="98"/>
      <c r="O13" s="98"/>
      <c r="P13" s="38"/>
      <c r="Q13" s="25">
        <v>5000</v>
      </c>
      <c r="R13" s="38"/>
      <c r="S13" s="25">
        <v>4921429375</v>
      </c>
      <c r="T13" s="38"/>
      <c r="U13" s="25">
        <v>4847433061</v>
      </c>
      <c r="V13" s="38"/>
      <c r="W13" s="25">
        <v>73996314</v>
      </c>
    </row>
    <row r="14" spans="1:24" ht="29.65" customHeight="1" x14ac:dyDescent="0.2">
      <c r="A14" s="86" t="s">
        <v>16</v>
      </c>
      <c r="B14" s="86"/>
      <c r="C14" s="86"/>
      <c r="E14" s="26">
        <v>2172794305</v>
      </c>
      <c r="F14" s="38"/>
      <c r="G14" s="99">
        <v>13461086484234</v>
      </c>
      <c r="H14" s="99"/>
      <c r="I14" s="38"/>
      <c r="J14" s="99">
        <v>13919065822088</v>
      </c>
      <c r="K14" s="99"/>
      <c r="L14" s="38"/>
      <c r="M14" s="99">
        <v>-457979337854</v>
      </c>
      <c r="N14" s="99"/>
      <c r="O14" s="99"/>
      <c r="P14" s="38"/>
      <c r="Q14" s="26">
        <v>2172794305</v>
      </c>
      <c r="R14" s="38"/>
      <c r="S14" s="26">
        <v>13461086484234</v>
      </c>
      <c r="T14" s="38"/>
      <c r="U14" s="26">
        <v>14924099148770</v>
      </c>
      <c r="V14" s="38"/>
      <c r="W14" s="26">
        <v>-1463012664536</v>
      </c>
    </row>
    <row r="15" spans="1:24" ht="29.65" customHeight="1" x14ac:dyDescent="0.2">
      <c r="A15" s="88" t="s">
        <v>19</v>
      </c>
      <c r="B15" s="88"/>
      <c r="C15" s="88"/>
      <c r="D15" s="9"/>
      <c r="E15" s="27">
        <f>SUM(E11:E14)</f>
        <v>5577113985</v>
      </c>
      <c r="F15" s="39"/>
      <c r="G15" s="100">
        <f>SUM(G11:H14)</f>
        <v>20584938118789</v>
      </c>
      <c r="H15" s="100"/>
      <c r="I15" s="39"/>
      <c r="J15" s="100">
        <f>SUM(J11:K14)</f>
        <v>21105773141974</v>
      </c>
      <c r="K15" s="100"/>
      <c r="L15" s="39"/>
      <c r="M15" s="100">
        <f>SUM(M11:O14)</f>
        <v>-520835023185</v>
      </c>
      <c r="N15" s="100"/>
      <c r="O15" s="100"/>
      <c r="P15" s="39"/>
      <c r="Q15" s="27">
        <f>SUM(Q11:Q14)</f>
        <v>5577113985</v>
      </c>
      <c r="R15" s="39"/>
      <c r="S15" s="27">
        <f>SUM(S11:S14)</f>
        <v>20584938118789</v>
      </c>
      <c r="T15" s="39"/>
      <c r="U15" s="27">
        <f>SUM(U11:U14)</f>
        <v>22798516347614</v>
      </c>
      <c r="V15" s="39"/>
      <c r="W15" s="27">
        <f>SUM(W11:W14)</f>
        <v>-2213578228825</v>
      </c>
    </row>
    <row r="16" spans="1:24" ht="33" customHeight="1" x14ac:dyDescent="0.2">
      <c r="A16" s="95" t="s">
        <v>66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</row>
    <row r="18" spans="23:23" x14ac:dyDescent="0.2">
      <c r="W18" s="33"/>
    </row>
    <row r="19" spans="23:23" x14ac:dyDescent="0.2">
      <c r="W19" s="38"/>
    </row>
  </sheetData>
  <mergeCells count="39">
    <mergeCell ref="A15:C15"/>
    <mergeCell ref="G15:H15"/>
    <mergeCell ref="J15:K15"/>
    <mergeCell ref="M15:O15"/>
    <mergeCell ref="A16:W16"/>
    <mergeCell ref="A13:C13"/>
    <mergeCell ref="G13:H13"/>
    <mergeCell ref="J13:K13"/>
    <mergeCell ref="M13:O13"/>
    <mergeCell ref="A14:C14"/>
    <mergeCell ref="G14:H14"/>
    <mergeCell ref="J14:K14"/>
    <mergeCell ref="M14:O14"/>
    <mergeCell ref="A11:C11"/>
    <mergeCell ref="G11:H11"/>
    <mergeCell ref="J11:K11"/>
    <mergeCell ref="M11:O11"/>
    <mergeCell ref="A12:C12"/>
    <mergeCell ref="G12:H12"/>
    <mergeCell ref="J12:K12"/>
    <mergeCell ref="M12:O12"/>
    <mergeCell ref="A7:X7"/>
    <mergeCell ref="A8:D8"/>
    <mergeCell ref="E8:O8"/>
    <mergeCell ref="Q8:W8"/>
    <mergeCell ref="A9:C9"/>
    <mergeCell ref="G9:H9"/>
    <mergeCell ref="J9:K9"/>
    <mergeCell ref="M9:O9"/>
    <mergeCell ref="A4:J5"/>
    <mergeCell ref="K4:M4"/>
    <mergeCell ref="N4:X5"/>
    <mergeCell ref="K5:M5"/>
    <mergeCell ref="C6:X6"/>
    <mergeCell ref="A1:X1"/>
    <mergeCell ref="A2:G2"/>
    <mergeCell ref="H2:N2"/>
    <mergeCell ref="O2:X2"/>
    <mergeCell ref="A3:X3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19"/>
  <sheetViews>
    <sheetView rightToLeft="1" workbookViewId="0">
      <selection activeCell="B6" sqref="B6"/>
    </sheetView>
  </sheetViews>
  <sheetFormatPr defaultRowHeight="12.75" x14ac:dyDescent="0.2"/>
  <cols>
    <col min="1" max="1" width="1.28515625" customWidth="1"/>
    <col min="2" max="2" width="28" customWidth="1"/>
    <col min="3" max="3" width="1.28515625" customWidth="1"/>
    <col min="4" max="4" width="14.140625" customWidth="1"/>
    <col min="5" max="5" width="7.7109375" customWidth="1"/>
    <col min="6" max="6" width="1.28515625" customWidth="1"/>
    <col min="7" max="7" width="16.7109375" customWidth="1"/>
    <col min="8" max="8" width="3.85546875" customWidth="1"/>
    <col min="9" max="10" width="1.28515625" customWidth="1"/>
    <col min="11" max="11" width="20.85546875" customWidth="1"/>
    <col min="12" max="12" width="1.28515625" customWidth="1"/>
    <col min="13" max="13" width="18" customWidth="1"/>
    <col min="14" max="14" width="5" customWidth="1"/>
    <col min="15" max="15" width="1.28515625" customWidth="1"/>
    <col min="16" max="16" width="19.85546875" customWidth="1"/>
    <col min="17" max="17" width="1.28515625" customWidth="1"/>
    <col min="18" max="18" width="22.5703125" customWidth="1"/>
    <col min="19" max="19" width="1.28515625" customWidth="1"/>
    <col min="20" max="20" width="19.5703125" customWidth="1"/>
    <col min="21" max="21" width="1.28515625" customWidth="1"/>
    <col min="22" max="22" width="23.85546875" customWidth="1"/>
    <col min="23" max="23" width="1.28515625" customWidth="1"/>
    <col min="24" max="24" width="14" customWidth="1"/>
    <col min="25" max="25" width="0.28515625" customWidth="1"/>
  </cols>
  <sheetData>
    <row r="1" spans="1:25" ht="14.85" customHeight="1" x14ac:dyDescent="0.2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5" ht="29.65" customHeight="1" x14ac:dyDescent="0.2">
      <c r="A2" s="64"/>
      <c r="B2" s="64"/>
      <c r="C2" s="64"/>
      <c r="D2" s="64"/>
      <c r="E2" s="64"/>
      <c r="F2" s="64"/>
      <c r="G2" s="64"/>
      <c r="H2" s="65" t="s">
        <v>79</v>
      </c>
      <c r="I2" s="65"/>
      <c r="J2" s="65"/>
      <c r="K2" s="65"/>
      <c r="L2" s="65"/>
      <c r="M2" s="65"/>
      <c r="N2" s="65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7.3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 ht="29.65" customHeight="1" x14ac:dyDescent="0.2">
      <c r="A4" s="96"/>
      <c r="B4" s="96"/>
      <c r="C4" s="96"/>
      <c r="D4" s="96"/>
      <c r="E4" s="96"/>
      <c r="F4" s="96"/>
      <c r="G4" s="96"/>
      <c r="H4" s="96"/>
      <c r="I4" s="96"/>
      <c r="J4" s="96"/>
      <c r="K4" s="97" t="s">
        <v>20</v>
      </c>
      <c r="L4" s="97"/>
      <c r="M4" s="97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</row>
    <row r="5" spans="1:25" ht="29.65" customHeight="1" x14ac:dyDescent="0.2">
      <c r="A5" s="96"/>
      <c r="B5" s="96"/>
      <c r="C5" s="96"/>
      <c r="D5" s="96"/>
      <c r="E5" s="96"/>
      <c r="F5" s="96"/>
      <c r="G5" s="96"/>
      <c r="H5" s="96"/>
      <c r="I5" s="96"/>
      <c r="J5" s="96"/>
      <c r="K5" s="97" t="s">
        <v>2</v>
      </c>
      <c r="L5" s="97"/>
      <c r="M5" s="97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</row>
    <row r="6" spans="1:25" ht="29.65" customHeight="1" x14ac:dyDescent="0.2">
      <c r="A6" s="2"/>
      <c r="B6" s="40" t="s">
        <v>93</v>
      </c>
      <c r="C6" s="40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27" customHeight="1" x14ac:dyDescent="0.2">
      <c r="A7" s="67"/>
      <c r="B7" s="73"/>
      <c r="C7" s="67"/>
      <c r="D7" s="81" t="s">
        <v>43</v>
      </c>
      <c r="E7" s="101"/>
      <c r="F7" s="81"/>
      <c r="G7" s="101"/>
      <c r="H7" s="101"/>
      <c r="I7" s="81"/>
      <c r="J7" s="101"/>
      <c r="K7" s="101"/>
      <c r="L7" s="81"/>
      <c r="M7" s="101"/>
      <c r="N7" s="101"/>
      <c r="O7" s="81"/>
      <c r="P7" s="81" t="s">
        <v>5</v>
      </c>
      <c r="Q7" s="81"/>
      <c r="R7" s="101"/>
      <c r="S7" s="81"/>
      <c r="T7" s="101"/>
      <c r="U7" s="81"/>
      <c r="V7" s="101"/>
      <c r="W7" s="81"/>
      <c r="X7" s="101"/>
      <c r="Y7" s="2"/>
    </row>
    <row r="8" spans="1:25" ht="44.45" customHeight="1" x14ac:dyDescent="0.2">
      <c r="A8" s="88" t="s">
        <v>69</v>
      </c>
      <c r="B8" s="88"/>
      <c r="D8" s="102" t="s">
        <v>41</v>
      </c>
      <c r="E8" s="102"/>
      <c r="F8" s="63"/>
      <c r="G8" s="102" t="s">
        <v>70</v>
      </c>
      <c r="H8" s="102"/>
      <c r="I8" s="63"/>
      <c r="J8" s="102" t="s">
        <v>71</v>
      </c>
      <c r="K8" s="102"/>
      <c r="L8" s="63"/>
      <c r="M8" s="102" t="s">
        <v>72</v>
      </c>
      <c r="N8" s="102"/>
      <c r="P8" s="62" t="s">
        <v>41</v>
      </c>
      <c r="Q8" s="63"/>
      <c r="R8" s="62" t="s">
        <v>70</v>
      </c>
      <c r="S8" s="63"/>
      <c r="T8" s="62" t="s">
        <v>71</v>
      </c>
      <c r="U8" s="63"/>
      <c r="V8" s="62" t="s">
        <v>72</v>
      </c>
      <c r="W8" s="63"/>
      <c r="X8" s="62" t="s">
        <v>40</v>
      </c>
    </row>
    <row r="9" spans="1:25" ht="29.65" customHeight="1" x14ac:dyDescent="0.2">
      <c r="A9" s="83" t="s">
        <v>17</v>
      </c>
      <c r="B9" s="83"/>
      <c r="D9" s="98">
        <v>0</v>
      </c>
      <c r="E9" s="98"/>
      <c r="F9" s="38"/>
      <c r="G9" s="98">
        <v>-68985535064</v>
      </c>
      <c r="H9" s="98"/>
      <c r="I9" s="38"/>
      <c r="J9" s="98">
        <v>0</v>
      </c>
      <c r="K9" s="98"/>
      <c r="L9" s="38"/>
      <c r="M9" s="98">
        <v>-68985535064</v>
      </c>
      <c r="N9" s="98"/>
      <c r="O9" s="38"/>
      <c r="P9" s="58">
        <v>779801015750</v>
      </c>
      <c r="Q9" s="38"/>
      <c r="R9" s="58">
        <v>-756769410336</v>
      </c>
      <c r="S9" s="38"/>
      <c r="T9" s="58">
        <v>0</v>
      </c>
      <c r="U9" s="38"/>
      <c r="V9" s="58">
        <v>23031605414</v>
      </c>
      <c r="W9" s="38"/>
      <c r="X9" s="22">
        <v>0</v>
      </c>
    </row>
    <row r="10" spans="1:25" ht="29.65" customHeight="1" x14ac:dyDescent="0.2">
      <c r="A10" s="83" t="s">
        <v>16</v>
      </c>
      <c r="B10" s="83"/>
      <c r="D10" s="98">
        <v>14300784645</v>
      </c>
      <c r="E10" s="98"/>
      <c r="F10" s="38"/>
      <c r="G10" s="98">
        <v>-457979337854</v>
      </c>
      <c r="H10" s="98"/>
      <c r="I10" s="38"/>
      <c r="J10" s="98">
        <v>0</v>
      </c>
      <c r="K10" s="98"/>
      <c r="L10" s="38"/>
      <c r="M10" s="98">
        <v>-443678553209</v>
      </c>
      <c r="N10" s="98"/>
      <c r="O10" s="38"/>
      <c r="P10" s="58">
        <v>687821609880</v>
      </c>
      <c r="Q10" s="38"/>
      <c r="R10" s="58">
        <v>-1463012664536</v>
      </c>
      <c r="S10" s="38"/>
      <c r="T10" s="58">
        <v>92627489</v>
      </c>
      <c r="U10" s="38"/>
      <c r="V10" s="58">
        <v>-775098427167</v>
      </c>
      <c r="W10" s="38"/>
      <c r="X10" s="22">
        <v>0</v>
      </c>
    </row>
    <row r="11" spans="1:25" ht="29.65" customHeight="1" x14ac:dyDescent="0.2">
      <c r="A11" s="83" t="s">
        <v>18</v>
      </c>
      <c r="B11" s="83"/>
      <c r="D11" s="98">
        <v>0</v>
      </c>
      <c r="E11" s="98"/>
      <c r="F11" s="38"/>
      <c r="G11" s="98">
        <v>6129849733</v>
      </c>
      <c r="H11" s="98"/>
      <c r="I11" s="38"/>
      <c r="J11" s="98">
        <v>618316238</v>
      </c>
      <c r="K11" s="98"/>
      <c r="L11" s="38"/>
      <c r="M11" s="98">
        <v>6748165971</v>
      </c>
      <c r="N11" s="98"/>
      <c r="O11" s="38"/>
      <c r="P11" s="58">
        <v>0</v>
      </c>
      <c r="Q11" s="38"/>
      <c r="R11" s="58">
        <v>6129849733</v>
      </c>
      <c r="S11" s="38"/>
      <c r="T11" s="58">
        <v>694366348</v>
      </c>
      <c r="U11" s="38"/>
      <c r="V11" s="58">
        <v>6824216081</v>
      </c>
      <c r="W11" s="38"/>
      <c r="X11" s="22">
        <v>0</v>
      </c>
    </row>
    <row r="12" spans="1:25" ht="29.65" customHeight="1" x14ac:dyDescent="0.2">
      <c r="A12" s="86" t="s">
        <v>65</v>
      </c>
      <c r="B12" s="86"/>
      <c r="D12" s="99">
        <v>0</v>
      </c>
      <c r="E12" s="99"/>
      <c r="F12" s="38"/>
      <c r="G12" s="99">
        <v>0</v>
      </c>
      <c r="H12" s="99"/>
      <c r="I12" s="38"/>
      <c r="J12" s="99">
        <v>265749244</v>
      </c>
      <c r="K12" s="99"/>
      <c r="L12" s="38"/>
      <c r="M12" s="98">
        <v>265749244</v>
      </c>
      <c r="N12" s="98"/>
      <c r="O12" s="38"/>
      <c r="P12" s="59">
        <v>0</v>
      </c>
      <c r="Q12" s="38"/>
      <c r="R12" s="59">
        <v>0</v>
      </c>
      <c r="S12" s="38"/>
      <c r="T12" s="59">
        <v>265749244</v>
      </c>
      <c r="U12" s="38"/>
      <c r="V12" s="58">
        <v>265749244</v>
      </c>
      <c r="W12" s="38"/>
      <c r="X12" s="23">
        <v>0</v>
      </c>
    </row>
    <row r="13" spans="1:25" ht="29.65" customHeight="1" x14ac:dyDescent="0.2">
      <c r="A13" s="88" t="s">
        <v>19</v>
      </c>
      <c r="B13" s="88"/>
      <c r="D13" s="100">
        <f>SUM(D9:E12)</f>
        <v>14300784645</v>
      </c>
      <c r="E13" s="100"/>
      <c r="F13" s="38"/>
      <c r="G13" s="100">
        <f>SUM(G9:H12)</f>
        <v>-520835023185</v>
      </c>
      <c r="H13" s="100"/>
      <c r="I13" s="38"/>
      <c r="J13" s="100">
        <f>SUM(J9:K12)</f>
        <v>884065482</v>
      </c>
      <c r="K13" s="100"/>
      <c r="L13" s="38"/>
      <c r="M13" s="100">
        <f>SUM(M9:N12)</f>
        <v>-505650173058</v>
      </c>
      <c r="N13" s="100"/>
      <c r="O13" s="38"/>
      <c r="P13" s="60">
        <f>SUM(P9:P12)</f>
        <v>1467622625630</v>
      </c>
      <c r="Q13" s="38"/>
      <c r="R13" s="60">
        <f>SUM(R9:R12)</f>
        <v>-2213652225139</v>
      </c>
      <c r="S13" s="38"/>
      <c r="T13" s="60">
        <f>SUM(T9:T12)</f>
        <v>1052743081</v>
      </c>
      <c r="U13" s="38"/>
      <c r="V13" s="60">
        <f>SUM(V9:V12)</f>
        <v>-744976856428</v>
      </c>
      <c r="W13" s="38"/>
      <c r="X13" s="24">
        <v>0</v>
      </c>
    </row>
    <row r="15" spans="1:25" x14ac:dyDescent="0.2">
      <c r="V15" s="61"/>
    </row>
    <row r="16" spans="1:25" x14ac:dyDescent="0.2">
      <c r="V16" s="61"/>
    </row>
    <row r="17" spans="22:22" x14ac:dyDescent="0.2">
      <c r="V17" s="61"/>
    </row>
    <row r="18" spans="22:22" x14ac:dyDescent="0.2">
      <c r="V18" s="61"/>
    </row>
    <row r="19" spans="22:22" x14ac:dyDescent="0.2">
      <c r="V19" s="61"/>
    </row>
  </sheetData>
  <mergeCells count="39">
    <mergeCell ref="A13:B13"/>
    <mergeCell ref="D13:E13"/>
    <mergeCell ref="G13:H13"/>
    <mergeCell ref="J13:K13"/>
    <mergeCell ref="M13:N13"/>
    <mergeCell ref="A12:B12"/>
    <mergeCell ref="D12:E12"/>
    <mergeCell ref="G12:H12"/>
    <mergeCell ref="J12:K12"/>
    <mergeCell ref="M12:N12"/>
    <mergeCell ref="A11:B11"/>
    <mergeCell ref="D11:E11"/>
    <mergeCell ref="G11:H11"/>
    <mergeCell ref="J11:K11"/>
    <mergeCell ref="M11:N11"/>
    <mergeCell ref="A10:B10"/>
    <mergeCell ref="D10:E10"/>
    <mergeCell ref="G10:H10"/>
    <mergeCell ref="J10:K10"/>
    <mergeCell ref="M10:N10"/>
    <mergeCell ref="A9:B9"/>
    <mergeCell ref="D9:E9"/>
    <mergeCell ref="G9:H9"/>
    <mergeCell ref="J9:K9"/>
    <mergeCell ref="M9:N9"/>
    <mergeCell ref="A7:C7"/>
    <mergeCell ref="D7:O7"/>
    <mergeCell ref="P7:X7"/>
    <mergeCell ref="A8:B8"/>
    <mergeCell ref="D8:E8"/>
    <mergeCell ref="G8:H8"/>
    <mergeCell ref="J8:K8"/>
    <mergeCell ref="M8:N8"/>
    <mergeCell ref="A1:Y1"/>
    <mergeCell ref="A3:Y3"/>
    <mergeCell ref="A4:J5"/>
    <mergeCell ref="K4:M4"/>
    <mergeCell ref="N4:Y5"/>
    <mergeCell ref="K5:M5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'0'!Print_Area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Farahani</dc:creator>
  <dc:description/>
  <cp:lastModifiedBy>Masomeh Farahani</cp:lastModifiedBy>
  <cp:lastPrinted>2024-09-24T12:28:27Z</cp:lastPrinted>
  <dcterms:created xsi:type="dcterms:W3CDTF">2024-09-22T10:33:27Z</dcterms:created>
  <dcterms:modified xsi:type="dcterms:W3CDTF">2024-09-28T10:16:04Z</dcterms:modified>
</cp:coreProperties>
</file>