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صندوق بازارگردانی صنعت مس\گزارش پرتفوی ماهانه\03-09-30\"/>
    </mc:Choice>
  </mc:AlternateContent>
  <xr:revisionPtr revIDLastSave="0" documentId="13_ncr:1_{792CF212-A522-4618-B600-50B4EEDDABE9}" xr6:coauthVersionLast="47" xr6:coauthVersionMax="47" xr10:uidLastSave="{00000000-0000-0000-0000-000000000000}"/>
  <bookViews>
    <workbookView xWindow="285" yWindow="705" windowWidth="28665" windowHeight="13035" activeTab="2" xr2:uid="{00000000-000D-0000-FFFF-FFFF00000000}"/>
  </bookViews>
  <sheets>
    <sheet name="0" sheetId="17" r:id="rId1"/>
    <sheet name="1" sheetId="2" r:id="rId2"/>
    <sheet name="2" sheetId="4" r:id="rId3"/>
    <sheet name="3" sheetId="6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</sheets>
  <definedNames>
    <definedName name="_xlnm.Print_Area" localSheetId="0">'0'!$A$1:$E$8</definedName>
    <definedName name="_xlnm.Print_Area" localSheetId="1">'1'!$A$1:$AD$18</definedName>
    <definedName name="_xlnm.Print_Area" localSheetId="10">'10'!$A$1:$AA$13</definedName>
    <definedName name="_xlnm.Print_Area" localSheetId="11">'11'!$A$1:$M$15</definedName>
    <definedName name="_xlnm.Print_Area" localSheetId="2">'2'!$A$1:$AN$15</definedName>
    <definedName name="_xlnm.Print_Area" localSheetId="3">'3'!$A$1:$W$17</definedName>
    <definedName name="_xlnm.Print_Area" localSheetId="4">'4'!$A$2:$O$15</definedName>
    <definedName name="_xlnm.Print_Area" localSheetId="5">'5'!$A$1:$Y$14</definedName>
    <definedName name="_xlnm.Print_Area" localSheetId="6">'6'!$A$1:$AA$16</definedName>
    <definedName name="_xlnm.Print_Area" localSheetId="7">'7'!$A$1:$W$18</definedName>
    <definedName name="_xlnm.Print_Area" localSheetId="8">'8'!$A$1:$X$18</definedName>
    <definedName name="_xlnm.Print_Area" localSheetId="9">'9'!$A$1:$AA$17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5" l="1"/>
  <c r="D15" i="15"/>
  <c r="J15" i="15"/>
  <c r="F15" i="15"/>
  <c r="M12" i="13"/>
  <c r="R13" i="13"/>
  <c r="X13" i="13" s="1"/>
  <c r="R12" i="13"/>
  <c r="V17" i="13"/>
  <c r="T17" i="13"/>
  <c r="G17" i="13"/>
  <c r="M13" i="13"/>
  <c r="M14" i="13"/>
  <c r="M15" i="13"/>
  <c r="M16" i="13"/>
  <c r="X14" i="13"/>
  <c r="X15" i="13"/>
  <c r="X16" i="13"/>
  <c r="P17" i="13"/>
  <c r="Z17" i="13"/>
  <c r="D17" i="13"/>
  <c r="J17" i="13"/>
  <c r="J17" i="12"/>
  <c r="J13" i="12"/>
  <c r="J14" i="12"/>
  <c r="J15" i="12"/>
  <c r="J16" i="12"/>
  <c r="J12" i="12"/>
  <c r="U17" i="12"/>
  <c r="U13" i="12"/>
  <c r="U14" i="12"/>
  <c r="U15" i="12"/>
  <c r="U16" i="12"/>
  <c r="U12" i="12"/>
  <c r="G17" i="12"/>
  <c r="S17" i="12"/>
  <c r="W17" i="12"/>
  <c r="M17" i="12"/>
  <c r="Q17" i="12"/>
  <c r="T15" i="11"/>
  <c r="T17" i="11"/>
  <c r="T16" i="11"/>
  <c r="T14" i="11"/>
  <c r="T13" i="11"/>
  <c r="T12" i="11"/>
  <c r="J17" i="11"/>
  <c r="J13" i="11"/>
  <c r="J14" i="11"/>
  <c r="J15" i="11"/>
  <c r="J16" i="11"/>
  <c r="J12" i="11"/>
  <c r="R17" i="11"/>
  <c r="P17" i="11"/>
  <c r="M17" i="11"/>
  <c r="V17" i="11"/>
  <c r="G17" i="11"/>
  <c r="E17" i="11"/>
  <c r="Z16" i="10"/>
  <c r="U16" i="10"/>
  <c r="Q16" i="10"/>
  <c r="K16" i="10"/>
  <c r="X14" i="9"/>
  <c r="T14" i="9"/>
  <c r="H15" i="8"/>
  <c r="R17" i="13" l="1"/>
  <c r="X12" i="13"/>
  <c r="X17" i="13" s="1"/>
  <c r="M17" i="13"/>
  <c r="H26" i="8"/>
  <c r="H27" i="8" s="1"/>
  <c r="N15" i="8"/>
  <c r="K15" i="8"/>
  <c r="M17" i="6"/>
  <c r="O17" i="6"/>
  <c r="S17" i="6"/>
  <c r="U17" i="6"/>
  <c r="AK15" i="4"/>
  <c r="AI15" i="4"/>
  <c r="U15" i="4"/>
  <c r="Q15" i="4"/>
  <c r="AC18" i="2"/>
  <c r="AA18" i="2"/>
  <c r="Y18" i="2"/>
  <c r="U18" i="2"/>
  <c r="Q18" i="2"/>
  <c r="P18" i="2"/>
  <c r="N18" i="2"/>
  <c r="L18" i="2"/>
  <c r="I18" i="2"/>
  <c r="F18" i="2"/>
  <c r="D18" i="2"/>
</calcChain>
</file>

<file path=xl/sharedStrings.xml><?xml version="1.0" encoding="utf-8"?>
<sst xmlns="http://schemas.openxmlformats.org/spreadsheetml/2006/main" count="258" uniqueCount="104">
  <si>
    <t>‫صورت وضعیت پورتفوی</t>
  </si>
  <si>
    <t>‫برای ماه منتهی به 1403/09/30</t>
  </si>
  <si>
    <t>1403/08/30</t>
  </si>
  <si>
    <t>‫تغییرات طی دوره</t>
  </si>
  <si>
    <t>1403/09/30</t>
  </si>
  <si>
    <t>شرکت</t>
  </si>
  <si>
    <t>‫تعداد</t>
  </si>
  <si>
    <t>‫بهای تمام شده</t>
  </si>
  <si>
    <t>‫خالص ارزش فروش</t>
  </si>
  <si>
    <t>‫خرید طی دوره</t>
  </si>
  <si>
    <t>‫‫فروش طی دوره</t>
  </si>
  <si>
    <t>‫قیمت بازار هر سهم</t>
  </si>
  <si>
    <t>‫درصد به کل دارایی ها</t>
  </si>
  <si>
    <t>تعداد</t>
  </si>
  <si>
    <t>بهای تمام شده</t>
  </si>
  <si>
    <t>‫مبلغ فروش</t>
  </si>
  <si>
    <t>تامین سرمایه کیمیا</t>
  </si>
  <si>
    <t>صندوق س سپر سرمایه بیدار- ثابت</t>
  </si>
  <si>
    <t>ص.س.درآمد ثابت کیمیا-د</t>
  </si>
  <si>
    <t>ملی‌ صنایع‌ مس‌ ایران‌‌</t>
  </si>
  <si>
    <t>جمع کل</t>
  </si>
  <si>
    <t>‫اطلاعات اوراق بهادار با درآمد ثابت</t>
  </si>
  <si>
    <t>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</si>
  <si>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</si>
  <si>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</si>
  <si>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</si>
  <si>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</si>
  <si>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</si>
  <si>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</si>
  <si>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بلی</t>
  </si>
  <si>
    <t>مرابحه عام دولت89-ش.خ041120</t>
  </si>
  <si>
    <t>بورس</t>
  </si>
  <si>
    <t>1400/05/20</t>
  </si>
  <si>
    <t>1404/11/20</t>
  </si>
  <si>
    <t>‫صورت وضعیت درآمدها</t>
  </si>
  <si>
    <t>‫مشخصات حساب بانکی</t>
  </si>
  <si>
    <t>سپرده‌های بانکی</t>
  </si>
  <si>
    <t>‫نوع سپرده</t>
  </si>
  <si>
    <t>‫تاریخ افتتاح حساب</t>
  </si>
  <si>
    <t>‫نرخ سود علی الحساب</t>
  </si>
  <si>
    <t>مبلغ</t>
  </si>
  <si>
    <t>‫افزایش</t>
  </si>
  <si>
    <t>‫کاهش</t>
  </si>
  <si>
    <t>سپرده کوتاه مدت</t>
  </si>
  <si>
    <t>1402/06/14</t>
  </si>
  <si>
    <t>1402/04/21</t>
  </si>
  <si>
    <t>1395/05/11</t>
  </si>
  <si>
    <t>‫شرح</t>
  </si>
  <si>
    <t>‫‫مبلغ</t>
  </si>
  <si>
    <t>‫درصد از کل درآمدها</t>
  </si>
  <si>
    <t>‫درصد از کل دارایی ها</t>
  </si>
  <si>
    <t>‫درآمد سود سهام</t>
  </si>
  <si>
    <t>‫اطلاعات مجمع</t>
  </si>
  <si>
    <t>‫طی دوره</t>
  </si>
  <si>
    <t>نام سهام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</si>
  <si>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</si>
  <si>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</si>
  <si>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</si>
  <si>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</si>
  <si>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</si>
  <si>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</si>
  <si>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1403/05/01</t>
  </si>
  <si>
    <t>‫سود اوراق بهادار با درآمد ثابت و سپرده بانکی</t>
  </si>
  <si>
    <t>شرح</t>
  </si>
  <si>
    <t>‫تاریخ دریافت سود</t>
  </si>
  <si>
    <t>‫درآمد سود</t>
  </si>
  <si>
    <t>‫خالص درآمد</t>
  </si>
  <si>
    <t>1403/09/15</t>
  </si>
  <si>
    <t>1404/06/14</t>
  </si>
  <si>
    <t>1403/09/11</t>
  </si>
  <si>
    <t>1404/05/10</t>
  </si>
  <si>
    <t>1403/09/19</t>
  </si>
  <si>
    <t>‫ارزش دفتری</t>
  </si>
  <si>
    <t>‫سود و زیان ناشی از فروش</t>
  </si>
  <si>
    <t>صندوق س افرا نماد پایدار-ثابت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</si>
  <si>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</si>
  <si>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</si>
  <si>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</si>
  <si>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سود و زیان ناشی از تغییر قیمت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</si>
  <si>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</si>
  <si>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</si>
  <si>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</si>
  <si>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</si>
  <si>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</si>
  <si>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‫درآمد سود اوراق</t>
  </si>
  <si>
    <t>‫نام سپرده بانکی</t>
  </si>
  <si>
    <t>نام سپرده</t>
  </si>
  <si>
    <t>‫سود سپرده بانکی و گواهی سپرده</t>
  </si>
  <si>
    <t>‫درصد سود به میانگین سپرده</t>
  </si>
  <si>
    <t>صندوق سرمایه‌گذاری اختصاصی بازارگردان صنعت مس</t>
  </si>
  <si>
    <t>كوتاه مدت</t>
  </si>
  <si>
    <t>‫ درآمد حاصل از سرمایه گذاری در سپرده بانکی و گواهی سپرده:</t>
  </si>
  <si>
    <t>‫درآمد حاصل از سرمایه گذاری در اوراق بهادار با درآمد ثابت:</t>
  </si>
  <si>
    <t>‫سرمایه گذاری در  سپرده بانکی</t>
  </si>
  <si>
    <t>‫سرمایه گذاری در اوراق بهادار با درآمد ثابت یا علی الحساب</t>
  </si>
  <si>
    <t>‫ سرمایه گذاری در سهام و حق تقدم سهام</t>
  </si>
  <si>
    <t>‫سود (زیان) حاصل از فروش اوراق بهادار</t>
  </si>
  <si>
    <t>‫درآمد حاصل از سرمایه‌گذاری‌ها</t>
  </si>
  <si>
    <t>درآمد حاصل از سرمایه‌گذاری در سهام و حق تقدم سهام</t>
  </si>
  <si>
    <t>‫درآمد حاصل از سرمایه‌گذاری در اوراق بهادار با درآمد ثابت</t>
  </si>
  <si>
    <t>‫درآمد حاصل از سرمایه‌گذاری در سپرده بانکی و گواهی سپرده</t>
  </si>
  <si>
    <t>1403/02/19</t>
  </si>
  <si>
    <t>‫درآمد حاصل از سرمایه گذاری در سهام و حق تقدم سهام</t>
  </si>
  <si>
    <t>برای ماه منتهی به 1403/09/30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</si>
</sst>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0"/>
      <color rgb="FF000000"/>
      <name val="Arial"/>
      <charset val="1"/>
    </font>
    <font>
      <b/>
      <u/>
      <sz val="18"/>
      <color rgb="FF000000"/>
      <name val="B Nazanin"/>
      <charset val="178"/>
    </font>
    <font>
      <sz val="8"/>
      <color rgb="FF000000"/>
      <name val="Arial"/>
      <family val="2"/>
    </font>
    <font>
      <b/>
      <sz val="12"/>
      <color rgb="FF000000"/>
      <name val="B Nazanin"/>
      <charset val="178"/>
    </font>
    <font>
      <b/>
      <sz val="9"/>
      <color rgb="FF000000"/>
      <name val="B Titr"/>
      <charset val="178"/>
    </font>
    <font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color rgb="FF000000"/>
      <name val="B Nazanin"/>
      <charset val="178"/>
    </font>
    <font>
      <b/>
      <u/>
      <sz val="16"/>
      <color rgb="FF000000"/>
      <name val="B Nazanin"/>
      <charset val="178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b/>
      <u/>
      <sz val="14"/>
      <color rgb="FF000000"/>
      <name val="B Nazanin"/>
      <charset val="178"/>
    </font>
    <font>
      <sz val="16"/>
      <color rgb="FF000000"/>
      <name val="Arial"/>
      <family val="2"/>
    </font>
    <font>
      <b/>
      <sz val="10"/>
      <color rgb="FF000000"/>
      <name val="B Titr"/>
      <charset val="178"/>
    </font>
    <font>
      <b/>
      <sz val="11"/>
      <color rgb="FF000000"/>
      <name val="B Nazanin"/>
      <charset val="178"/>
    </font>
    <font>
      <b/>
      <sz val="11"/>
      <color rgb="FF000000"/>
      <name val="B Titr"/>
      <charset val="178"/>
    </font>
    <font>
      <sz val="11"/>
      <color rgb="FF000000"/>
      <name val="B Nazanin"/>
      <charset val="178"/>
    </font>
    <font>
      <b/>
      <sz val="12"/>
      <color rgb="FF000000"/>
      <name val="B Titr"/>
      <charset val="178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03"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37" fontId="0" fillId="0" borderId="0" xfId="0" applyNumberFormat="1" applyAlignment="1">
      <alignment horizontal="left"/>
    </xf>
    <xf numFmtId="0" fontId="5" fillId="0" borderId="1" xfId="0" applyNumberFormat="1" applyFont="1" applyFill="1" applyBorder="1" applyAlignment="1">
      <alignment horizontal="center" vertical="center" wrapText="1"/>
    </xf>
    <xf numFmtId="37" fontId="5" fillId="0" borderId="0" xfId="0" applyNumberFormat="1" applyFont="1" applyFill="1" applyAlignment="1">
      <alignment horizontal="center" vertical="center" wrapText="1"/>
    </xf>
    <xf numFmtId="37" fontId="5" fillId="0" borderId="1" xfId="0" applyNumberFormat="1" applyFont="1" applyFill="1" applyBorder="1" applyAlignment="1">
      <alignment horizontal="center" vertical="center" wrapText="1"/>
    </xf>
    <xf numFmtId="37" fontId="3" fillId="0" borderId="2" xfId="0" applyNumberFormat="1" applyFont="1" applyFill="1" applyBorder="1" applyAlignment="1">
      <alignment horizontal="center" vertical="center" wrapText="1"/>
    </xf>
    <xf numFmtId="37" fontId="0" fillId="0" borderId="1" xfId="0" applyNumberFormat="1" applyBorder="1" applyAlignment="1">
      <alignment horizontal="left"/>
    </xf>
    <xf numFmtId="0" fontId="2" fillId="2" borderId="0" xfId="0" applyFont="1" applyFill="1" applyAlignment="1">
      <alignment vertical="top"/>
    </xf>
    <xf numFmtId="0" fontId="7" fillId="2" borderId="0" xfId="0" applyFont="1" applyFill="1" applyAlignment="1">
      <alignment horizontal="right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2" xfId="0" applyFont="1" applyFill="1" applyBorder="1" applyAlignment="1">
      <alignment horizontal="center" vertical="center" wrapText="1"/>
    </xf>
    <xf numFmtId="37" fontId="10" fillId="0" borderId="0" xfId="0" applyNumberFormat="1" applyFont="1" applyAlignment="1">
      <alignment horizontal="left"/>
    </xf>
    <xf numFmtId="37" fontId="18" fillId="0" borderId="0" xfId="0" applyNumberFormat="1" applyFont="1" applyFill="1" applyAlignment="1">
      <alignment horizontal="center" vertical="center" wrapText="1"/>
    </xf>
    <xf numFmtId="37" fontId="18" fillId="0" borderId="1" xfId="0" applyNumberFormat="1" applyFont="1" applyFill="1" applyBorder="1" applyAlignment="1">
      <alignment horizontal="center" vertical="center" wrapText="1"/>
    </xf>
    <xf numFmtId="37" fontId="16" fillId="0" borderId="2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top"/>
    </xf>
    <xf numFmtId="0" fontId="11" fillId="2" borderId="0" xfId="0" applyFont="1" applyFill="1" applyAlignment="1">
      <alignment vertical="top"/>
    </xf>
    <xf numFmtId="0" fontId="7" fillId="2" borderId="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/>
    </xf>
    <xf numFmtId="37" fontId="6" fillId="0" borderId="0" xfId="0" applyNumberFormat="1" applyFont="1" applyFill="1" applyAlignment="1">
      <alignment horizontal="center" vertical="center" wrapText="1"/>
    </xf>
    <xf numFmtId="37" fontId="11" fillId="0" borderId="0" xfId="0" applyNumberFormat="1" applyFont="1" applyAlignment="1">
      <alignment horizontal="left"/>
    </xf>
    <xf numFmtId="37" fontId="6" fillId="0" borderId="1" xfId="0" applyNumberFormat="1" applyFont="1" applyFill="1" applyBorder="1" applyAlignment="1">
      <alignment horizontal="center" vertical="center" wrapText="1"/>
    </xf>
    <xf numFmtId="37" fontId="7" fillId="0" borderId="2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0" xfId="0" applyFont="1" applyFill="1" applyAlignment="1">
      <alignment vertical="top"/>
    </xf>
    <xf numFmtId="0" fontId="14" fillId="2" borderId="0" xfId="0" applyFont="1" applyFill="1" applyAlignment="1">
      <alignment vertical="top"/>
    </xf>
    <xf numFmtId="0" fontId="18" fillId="0" borderId="0" xfId="0" applyNumberFormat="1" applyFont="1" applyFill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37" fontId="5" fillId="0" borderId="0" xfId="0" applyNumberFormat="1" applyFont="1" applyFill="1" applyAlignment="1">
      <alignment horizontal="center" vertical="center" wrapText="1"/>
    </xf>
    <xf numFmtId="37" fontId="5" fillId="0" borderId="1" xfId="0" applyNumberFormat="1" applyFont="1" applyFill="1" applyBorder="1" applyAlignment="1">
      <alignment horizontal="center" vertical="center" wrapText="1"/>
    </xf>
    <xf numFmtId="37" fontId="3" fillId="0" borderId="2" xfId="0" applyNumberFormat="1" applyFont="1" applyFill="1" applyBorder="1" applyAlignment="1">
      <alignment horizontal="center" vertical="center" wrapText="1"/>
    </xf>
    <xf numFmtId="37" fontId="10" fillId="0" borderId="0" xfId="0" applyNumberFormat="1" applyFont="1" applyFill="1" applyAlignment="1">
      <alignment horizontal="left"/>
    </xf>
    <xf numFmtId="164" fontId="0" fillId="0" borderId="0" xfId="1" applyNumberFormat="1" applyFont="1" applyAlignment="1">
      <alignment horizontal="left"/>
    </xf>
    <xf numFmtId="37" fontId="0" fillId="0" borderId="0" xfId="0" applyNumberFormat="1" applyFill="1" applyAlignment="1">
      <alignment horizontal="left"/>
    </xf>
    <xf numFmtId="37" fontId="0" fillId="0" borderId="1" xfId="0" applyNumberFormat="1" applyFill="1" applyBorder="1" applyAlignment="1">
      <alignment horizontal="left"/>
    </xf>
    <xf numFmtId="37" fontId="5" fillId="0" borderId="1" xfId="0" applyNumberFormat="1" applyFont="1" applyFill="1" applyBorder="1" applyAlignment="1">
      <alignment horizontal="center" vertical="center" wrapText="1"/>
    </xf>
    <xf numFmtId="37" fontId="3" fillId="0" borderId="2" xfId="0" applyNumberFormat="1" applyFont="1" applyFill="1" applyBorder="1" applyAlignment="1">
      <alignment horizontal="center" vertical="center" wrapText="1"/>
    </xf>
    <xf numFmtId="37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37" fontId="16" fillId="0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37" fontId="18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37" fontId="18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top"/>
    </xf>
    <xf numFmtId="0" fontId="13" fillId="2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37" fontId="5" fillId="0" borderId="1" xfId="0" applyNumberFormat="1" applyFont="1" applyFill="1" applyBorder="1" applyAlignment="1">
      <alignment horizontal="center" vertical="center" wrapText="1"/>
    </xf>
    <xf numFmtId="37" fontId="3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37" fontId="7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37" fontId="6" fillId="0" borderId="0" xfId="0" applyNumberFormat="1" applyFont="1" applyFill="1" applyAlignment="1">
      <alignment horizontal="center" vertical="center" wrapText="1"/>
    </xf>
    <xf numFmtId="37" fontId="6" fillId="0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top"/>
    </xf>
    <xf numFmtId="0" fontId="7" fillId="2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37" fontId="5" fillId="0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164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771525</xdr:colOff>
      <xdr:row>0</xdr:row>
      <xdr:rowOff>285750</xdr:rowOff>
    </xdr:from>
    <xdr:to>
      <xdr:col>2</xdr:col>
      <xdr:colOff>2758251</xdr:colOff>
      <xdr:row>2</xdr:row>
      <xdr:rowOff>485775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955B82-7878-411B-87C5-A0E437006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633249" y="285750"/>
          <a:ext cx="1986726" cy="1971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7C110-892E-4243-BC70-B18093D9F000}">
  <sheetPr>
    <pageSetUpPr fitToPage="1"/>
  </sheetPr>
  <dimension ref="B1:D8"/>
  <sheetViews>
    <sheetView rightToLeft="1" workbookViewId="0">
      <selection activeCell="E7" sqref="E7"/>
    </sheetView>
  </sheetViews>
  <sheetFormatPr defaultRowHeight="12.75" x14ac:dyDescent="0.2"/>
  <cols>
    <col min="1" max="1" width="20.5703125" customWidth="1"/>
    <col min="2" max="2" width="12.85546875" customWidth="1"/>
    <col min="3" max="3" width="50" customWidth="1"/>
    <col min="4" max="4" width="16.7109375" customWidth="1"/>
    <col min="5" max="5" width="19.5703125" customWidth="1"/>
  </cols>
  <sheetData>
    <row r="1" spans="2:4" ht="74.099999999999994" customHeight="1" x14ac:dyDescent="0.2"/>
    <row r="2" spans="2:4" ht="66.599999999999994" customHeight="1" x14ac:dyDescent="0.2"/>
    <row r="3" spans="2:4" ht="66.599999999999994" customHeight="1" x14ac:dyDescent="0.2"/>
    <row r="4" spans="2:4" ht="29.65" customHeight="1" x14ac:dyDescent="0.2">
      <c r="B4" s="58" t="s">
        <v>89</v>
      </c>
      <c r="C4" s="58"/>
      <c r="D4" s="58"/>
    </row>
    <row r="5" spans="2:4" ht="29.65" customHeight="1" x14ac:dyDescent="0.2"/>
    <row r="6" spans="2:4" ht="29.65" customHeight="1" x14ac:dyDescent="0.2">
      <c r="C6" s="11" t="s">
        <v>0</v>
      </c>
    </row>
    <row r="7" spans="2:4" ht="29.65" customHeight="1" x14ac:dyDescent="0.2"/>
    <row r="8" spans="2:4" ht="29.65" customHeight="1" x14ac:dyDescent="0.2">
      <c r="C8" s="11" t="s">
        <v>1</v>
      </c>
    </row>
  </sheetData>
  <mergeCells count="1">
    <mergeCell ref="B4:D4"/>
  </mergeCells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AA30"/>
  <sheetViews>
    <sheetView rightToLeft="1" topLeftCell="A7" workbookViewId="0">
      <selection activeCell="X19" sqref="X19:X22"/>
    </sheetView>
  </sheetViews>
  <sheetFormatPr defaultRowHeight="12.75" x14ac:dyDescent="0.2"/>
  <cols>
    <col min="1" max="1" width="1.28515625" customWidth="1"/>
    <col min="2" max="2" width="28.42578125" customWidth="1"/>
    <col min="3" max="3" width="1.28515625" customWidth="1"/>
    <col min="4" max="4" width="14.140625" customWidth="1"/>
    <col min="5" max="5" width="7.85546875" customWidth="1"/>
    <col min="6" max="6" width="1.28515625" customWidth="1"/>
    <col min="7" max="7" width="17.7109375" bestFit="1" customWidth="1"/>
    <col min="8" max="8" width="7.28515625" customWidth="1"/>
    <col min="9" max="10" width="1.28515625" customWidth="1"/>
    <col min="11" max="11" width="19.5703125" customWidth="1"/>
    <col min="12" max="12" width="1.28515625" customWidth="1"/>
    <col min="13" max="13" width="18" customWidth="1"/>
    <col min="14" max="14" width="4.7109375" customWidth="1"/>
    <col min="15" max="15" width="1.28515625" customWidth="1"/>
    <col min="16" max="16" width="18" customWidth="1"/>
    <col min="17" max="17" width="1.28515625" customWidth="1"/>
    <col min="18" max="18" width="20.42578125" customWidth="1"/>
    <col min="19" max="19" width="1.28515625" customWidth="1"/>
    <col min="20" max="20" width="22.85546875" customWidth="1"/>
    <col min="21" max="21" width="1.28515625" customWidth="1"/>
    <col min="22" max="22" width="24.42578125" customWidth="1"/>
    <col min="23" max="23" width="1.28515625" customWidth="1"/>
    <col min="24" max="24" width="23.85546875" customWidth="1"/>
    <col min="25" max="25" width="1.28515625" customWidth="1"/>
    <col min="26" max="26" width="18" customWidth="1"/>
    <col min="27" max="27" width="0.28515625" customWidth="1"/>
  </cols>
  <sheetData>
    <row r="1" spans="1:27" ht="14.85" customHeight="1" x14ac:dyDescent="0.2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2" spans="1:27" s="25" customFormat="1" ht="29.65" customHeight="1" x14ac:dyDescent="0.3">
      <c r="A2" s="93" t="s">
        <v>89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</row>
    <row r="3" spans="1:27" s="25" customFormat="1" ht="7.35" customHeight="1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</row>
    <row r="4" spans="1:27" s="25" customFormat="1" ht="29.65" customHeight="1" x14ac:dyDescent="0.3">
      <c r="A4" s="42"/>
      <c r="B4" s="93" t="s">
        <v>34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42"/>
    </row>
    <row r="5" spans="1:27" s="25" customFormat="1" ht="29.65" customHeight="1" x14ac:dyDescent="0.3">
      <c r="A5" s="42"/>
      <c r="B5" s="93" t="s">
        <v>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42"/>
    </row>
    <row r="6" spans="1:27" ht="12" customHeight="1" x14ac:dyDescent="0.2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</row>
    <row r="7" spans="1:27" ht="29.65" customHeight="1" x14ac:dyDescent="0.2">
      <c r="A7" s="1"/>
      <c r="B7" s="47" t="s">
        <v>102</v>
      </c>
      <c r="C7" s="47"/>
      <c r="D7" s="47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</row>
    <row r="8" spans="1:27" ht="2.25" customHeight="1" x14ac:dyDescent="0.2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</row>
    <row r="9" spans="1:27" ht="36.75" customHeight="1" x14ac:dyDescent="0.2">
      <c r="A9" s="69"/>
      <c r="B9" s="72"/>
      <c r="C9" s="69"/>
      <c r="D9" s="73" t="s">
        <v>53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1"/>
      <c r="R9" s="73" t="s">
        <v>4</v>
      </c>
      <c r="S9" s="73"/>
      <c r="T9" s="73"/>
      <c r="U9" s="73"/>
      <c r="V9" s="73"/>
      <c r="W9" s="73"/>
      <c r="X9" s="73"/>
      <c r="Y9" s="73"/>
      <c r="Z9" s="73"/>
      <c r="AA9" s="1"/>
    </row>
    <row r="10" spans="1:27" ht="44.45" customHeight="1" x14ac:dyDescent="0.2">
      <c r="A10" s="66" t="s">
        <v>79</v>
      </c>
      <c r="B10" s="66"/>
      <c r="D10" s="65" t="s">
        <v>51</v>
      </c>
      <c r="E10" s="65"/>
      <c r="G10" s="65" t="s">
        <v>80</v>
      </c>
      <c r="H10" s="65"/>
      <c r="J10" s="65" t="s">
        <v>81</v>
      </c>
      <c r="K10" s="65"/>
      <c r="M10" s="65" t="s">
        <v>82</v>
      </c>
      <c r="N10" s="65"/>
      <c r="P10" s="10" t="s">
        <v>83</v>
      </c>
      <c r="R10" s="10" t="s">
        <v>51</v>
      </c>
      <c r="T10" s="10" t="s">
        <v>80</v>
      </c>
      <c r="V10" s="10" t="s">
        <v>81</v>
      </c>
      <c r="X10" s="10" t="s">
        <v>82</v>
      </c>
      <c r="Z10" s="10" t="s">
        <v>83</v>
      </c>
    </row>
    <row r="11" spans="1:27" ht="14.85" customHeight="1" x14ac:dyDescent="0.2">
      <c r="A11" s="4"/>
      <c r="B11" s="4"/>
      <c r="D11" s="4"/>
      <c r="E11" s="4"/>
      <c r="G11" s="4"/>
      <c r="H11" s="4"/>
      <c r="J11" s="4"/>
      <c r="K11" s="4"/>
      <c r="M11" s="4"/>
      <c r="N11" s="4"/>
      <c r="P11" s="4"/>
      <c r="R11" s="4"/>
      <c r="T11" s="4"/>
      <c r="V11" s="4"/>
      <c r="X11" s="4"/>
      <c r="Z11" s="4"/>
    </row>
    <row r="12" spans="1:27" ht="29.65" customHeight="1" x14ac:dyDescent="0.2">
      <c r="A12" s="77" t="s">
        <v>16</v>
      </c>
      <c r="B12" s="77"/>
      <c r="C12" s="98"/>
      <c r="D12" s="91">
        <v>779801015750</v>
      </c>
      <c r="E12" s="91"/>
      <c r="F12" s="53"/>
      <c r="G12" s="91">
        <v>722279368482</v>
      </c>
      <c r="H12" s="91"/>
      <c r="I12" s="53"/>
      <c r="J12" s="91">
        <v>829223862</v>
      </c>
      <c r="K12" s="91"/>
      <c r="L12" s="53"/>
      <c r="M12" s="91">
        <f>D12+G12+J12</f>
        <v>1502909608094</v>
      </c>
      <c r="N12" s="91"/>
      <c r="O12" s="53"/>
      <c r="P12" s="57">
        <v>20</v>
      </c>
      <c r="Q12" s="53"/>
      <c r="R12" s="57">
        <f>D12</f>
        <v>779801015750</v>
      </c>
      <c r="S12" s="53"/>
      <c r="T12" s="57">
        <v>203172260476</v>
      </c>
      <c r="U12" s="53"/>
      <c r="V12" s="57">
        <v>829223862</v>
      </c>
      <c r="W12" s="53"/>
      <c r="X12" s="57">
        <f>R12+T12+V12</f>
        <v>983802500088</v>
      </c>
      <c r="Z12" s="6">
        <v>25.55</v>
      </c>
    </row>
    <row r="13" spans="1:27" ht="29.65" customHeight="1" x14ac:dyDescent="0.2">
      <c r="A13" s="77" t="s">
        <v>19</v>
      </c>
      <c r="B13" s="77"/>
      <c r="C13" s="98"/>
      <c r="D13" s="91">
        <v>687821609880</v>
      </c>
      <c r="E13" s="91"/>
      <c r="F13" s="53"/>
      <c r="G13" s="91">
        <v>2838352528204</v>
      </c>
      <c r="H13" s="91"/>
      <c r="I13" s="53"/>
      <c r="J13" s="91">
        <v>9381655753</v>
      </c>
      <c r="K13" s="91"/>
      <c r="L13" s="53"/>
      <c r="M13" s="91">
        <f t="shared" ref="M13:M16" si="0">D13+G13+J13</f>
        <v>3535555793837</v>
      </c>
      <c r="N13" s="91"/>
      <c r="O13" s="53"/>
      <c r="P13" s="57">
        <v>79.459999999999994</v>
      </c>
      <c r="Q13" s="53"/>
      <c r="R13" s="57">
        <f>D13</f>
        <v>687821609880</v>
      </c>
      <c r="S13" s="53"/>
      <c r="T13" s="57">
        <v>2135699494389</v>
      </c>
      <c r="U13" s="53"/>
      <c r="V13" s="57">
        <v>-14933310622</v>
      </c>
      <c r="W13" s="53"/>
      <c r="X13" s="57">
        <f t="shared" ref="X13:X16" si="1">R13+T13+V13</f>
        <v>2808587793647</v>
      </c>
      <c r="Z13" s="6">
        <v>72.930000000000007</v>
      </c>
    </row>
    <row r="14" spans="1:27" ht="29.65" customHeight="1" x14ac:dyDescent="0.2">
      <c r="A14" s="77" t="s">
        <v>17</v>
      </c>
      <c r="B14" s="77"/>
      <c r="C14" s="98"/>
      <c r="D14" s="91">
        <v>0</v>
      </c>
      <c r="E14" s="91"/>
      <c r="F14" s="53"/>
      <c r="G14" s="91">
        <v>62952194</v>
      </c>
      <c r="H14" s="91"/>
      <c r="I14" s="53"/>
      <c r="J14" s="91">
        <v>0</v>
      </c>
      <c r="K14" s="91"/>
      <c r="L14" s="53"/>
      <c r="M14" s="91">
        <f t="shared" si="0"/>
        <v>62952194</v>
      </c>
      <c r="N14" s="91"/>
      <c r="O14" s="53"/>
      <c r="P14" s="57">
        <v>0</v>
      </c>
      <c r="Q14" s="53"/>
      <c r="R14" s="57">
        <v>0</v>
      </c>
      <c r="S14" s="53"/>
      <c r="T14" s="57">
        <v>83527033</v>
      </c>
      <c r="U14" s="53"/>
      <c r="V14" s="57">
        <v>383556413</v>
      </c>
      <c r="W14" s="53"/>
      <c r="X14" s="57">
        <f t="shared" si="1"/>
        <v>467083446</v>
      </c>
      <c r="Z14" s="6">
        <v>0.01</v>
      </c>
    </row>
    <row r="15" spans="1:27" ht="29.65" customHeight="1" x14ac:dyDescent="0.2">
      <c r="A15" s="77" t="s">
        <v>18</v>
      </c>
      <c r="B15" s="77"/>
      <c r="C15" s="98"/>
      <c r="D15" s="91">
        <v>0</v>
      </c>
      <c r="E15" s="91"/>
      <c r="F15" s="53"/>
      <c r="G15" s="91">
        <v>6852976102</v>
      </c>
      <c r="H15" s="91"/>
      <c r="I15" s="53"/>
      <c r="J15" s="91">
        <v>5902578333</v>
      </c>
      <c r="K15" s="91"/>
      <c r="L15" s="53"/>
      <c r="M15" s="91">
        <f t="shared" si="0"/>
        <v>12755554435</v>
      </c>
      <c r="N15" s="91"/>
      <c r="O15" s="53"/>
      <c r="P15" s="57">
        <v>0.36</v>
      </c>
      <c r="Q15" s="53"/>
      <c r="R15" s="57">
        <v>0</v>
      </c>
      <c r="S15" s="53"/>
      <c r="T15" s="57">
        <v>38409544827</v>
      </c>
      <c r="U15" s="53"/>
      <c r="V15" s="57">
        <v>19306552359</v>
      </c>
      <c r="W15" s="53"/>
      <c r="X15" s="57">
        <f t="shared" si="1"/>
        <v>57716097186</v>
      </c>
      <c r="Z15" s="6">
        <v>1.5</v>
      </c>
    </row>
    <row r="16" spans="1:27" ht="29.65" customHeight="1" x14ac:dyDescent="0.2">
      <c r="A16" s="76" t="s">
        <v>74</v>
      </c>
      <c r="B16" s="76"/>
      <c r="C16" s="98"/>
      <c r="D16" s="78">
        <v>0</v>
      </c>
      <c r="E16" s="78"/>
      <c r="F16" s="53"/>
      <c r="G16" s="78">
        <v>0</v>
      </c>
      <c r="H16" s="78"/>
      <c r="I16" s="53"/>
      <c r="J16" s="78">
        <v>0</v>
      </c>
      <c r="K16" s="78"/>
      <c r="L16" s="53"/>
      <c r="M16" s="91">
        <f t="shared" si="0"/>
        <v>0</v>
      </c>
      <c r="N16" s="91"/>
      <c r="O16" s="53"/>
      <c r="P16" s="55">
        <v>0</v>
      </c>
      <c r="Q16" s="53"/>
      <c r="R16" s="55">
        <v>0</v>
      </c>
      <c r="S16" s="53"/>
      <c r="T16" s="55">
        <v>0</v>
      </c>
      <c r="U16" s="53"/>
      <c r="V16" s="55">
        <v>265749244</v>
      </c>
      <c r="W16" s="53"/>
      <c r="X16" s="57">
        <f t="shared" si="1"/>
        <v>265749244</v>
      </c>
      <c r="Z16" s="7">
        <v>0.01</v>
      </c>
    </row>
    <row r="17" spans="1:26" ht="29.65" customHeight="1" x14ac:dyDescent="0.2">
      <c r="A17" s="66" t="s">
        <v>20</v>
      </c>
      <c r="B17" s="66"/>
      <c r="D17" s="79">
        <f>SUM(D12:E16)</f>
        <v>1467622625630</v>
      </c>
      <c r="E17" s="79"/>
      <c r="F17" s="13"/>
      <c r="G17" s="79">
        <f>SUM(G12:H16)</f>
        <v>3567547824982</v>
      </c>
      <c r="H17" s="79"/>
      <c r="I17" s="13"/>
      <c r="J17" s="79">
        <f>SUM(J12:K16)</f>
        <v>16113457948</v>
      </c>
      <c r="K17" s="79"/>
      <c r="L17" s="13"/>
      <c r="M17" s="79">
        <f>SUM(M12:N16)</f>
        <v>5051283908560</v>
      </c>
      <c r="N17" s="79"/>
      <c r="O17" s="13"/>
      <c r="P17" s="17">
        <f>SUM(P12:P16)</f>
        <v>99.82</v>
      </c>
      <c r="Q17" s="13"/>
      <c r="R17" s="17">
        <f>SUM(R12:R16)</f>
        <v>1467622625630</v>
      </c>
      <c r="S17" s="13"/>
      <c r="T17" s="17">
        <f>SUM(T12:T16)</f>
        <v>2377364826725</v>
      </c>
      <c r="U17" s="13"/>
      <c r="V17" s="17">
        <f>SUM(V12:V16)</f>
        <v>5851771256</v>
      </c>
      <c r="W17" s="13"/>
      <c r="X17" s="17">
        <f>SUM(X12:X16)</f>
        <v>3850839223611</v>
      </c>
      <c r="Z17" s="8">
        <f>SUM(Z12:Z16)</f>
        <v>100.00000000000001</v>
      </c>
    </row>
    <row r="20" spans="1:26" x14ac:dyDescent="0.2">
      <c r="K20" s="52"/>
    </row>
    <row r="21" spans="1:26" x14ac:dyDescent="0.2">
      <c r="K21" s="52"/>
    </row>
    <row r="25" spans="1:26" x14ac:dyDescent="0.2">
      <c r="G25" s="97"/>
    </row>
    <row r="26" spans="1:26" x14ac:dyDescent="0.2">
      <c r="G26" s="52"/>
    </row>
    <row r="27" spans="1:26" x14ac:dyDescent="0.2">
      <c r="G27" s="52"/>
    </row>
    <row r="28" spans="1:26" x14ac:dyDescent="0.2">
      <c r="G28" s="52"/>
    </row>
    <row r="29" spans="1:26" x14ac:dyDescent="0.2">
      <c r="G29" s="52"/>
    </row>
    <row r="30" spans="1:26" x14ac:dyDescent="0.2">
      <c r="G30" s="52"/>
    </row>
  </sheetData>
  <mergeCells count="45">
    <mergeCell ref="A1:AA1"/>
    <mergeCell ref="A3:AA3"/>
    <mergeCell ref="A2:AA2"/>
    <mergeCell ref="A6:AA6"/>
    <mergeCell ref="B4:Z4"/>
    <mergeCell ref="B5:Z5"/>
    <mergeCell ref="A8:AA8"/>
    <mergeCell ref="A9:C9"/>
    <mergeCell ref="D9:P9"/>
    <mergeCell ref="R9:Z9"/>
    <mergeCell ref="A10:B10"/>
    <mergeCell ref="D10:E10"/>
    <mergeCell ref="G10:H10"/>
    <mergeCell ref="J10:K10"/>
    <mergeCell ref="M10:N10"/>
    <mergeCell ref="A12:B12"/>
    <mergeCell ref="D12:E12"/>
    <mergeCell ref="G12:H12"/>
    <mergeCell ref="J12:K12"/>
    <mergeCell ref="M12:N12"/>
    <mergeCell ref="A13:B13"/>
    <mergeCell ref="D13:E13"/>
    <mergeCell ref="G13:H13"/>
    <mergeCell ref="J13:K13"/>
    <mergeCell ref="M13:N13"/>
    <mergeCell ref="A14:B14"/>
    <mergeCell ref="D14:E14"/>
    <mergeCell ref="G14:H14"/>
    <mergeCell ref="J14:K14"/>
    <mergeCell ref="M14:N14"/>
    <mergeCell ref="A15:B15"/>
    <mergeCell ref="D15:E15"/>
    <mergeCell ref="G15:H15"/>
    <mergeCell ref="J15:K15"/>
    <mergeCell ref="M15:N15"/>
    <mergeCell ref="A16:B16"/>
    <mergeCell ref="D16:E16"/>
    <mergeCell ref="G16:H16"/>
    <mergeCell ref="J16:K16"/>
    <mergeCell ref="M16:N16"/>
    <mergeCell ref="A17:B17"/>
    <mergeCell ref="D17:E17"/>
    <mergeCell ref="G17:H17"/>
    <mergeCell ref="J17:K17"/>
    <mergeCell ref="M17:N17"/>
  </mergeCells>
  <pageMargins left="0.39" right="0.39" top="0.39" bottom="0.39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AA16"/>
  <sheetViews>
    <sheetView rightToLeft="1" topLeftCell="A4" workbookViewId="0">
      <selection activeCell="G21" sqref="G21"/>
    </sheetView>
  </sheetViews>
  <sheetFormatPr defaultRowHeight="12.75" x14ac:dyDescent="0.2"/>
  <cols>
    <col min="1" max="1" width="1.28515625" customWidth="1"/>
    <col min="2" max="2" width="32.140625" customWidth="1"/>
    <col min="3" max="3" width="1.28515625" customWidth="1"/>
    <col min="4" max="4" width="14.140625" customWidth="1"/>
    <col min="5" max="5" width="12.85546875" customWidth="1"/>
    <col min="6" max="6" width="1.28515625" customWidth="1"/>
    <col min="7" max="7" width="13" customWidth="1"/>
    <col min="8" max="8" width="11.5703125" hidden="1" customWidth="1"/>
    <col min="9" max="10" width="1.28515625" customWidth="1"/>
    <col min="11" max="11" width="13.85546875" customWidth="1"/>
    <col min="12" max="12" width="1.28515625" customWidth="1"/>
    <col min="13" max="13" width="17.140625" customWidth="1"/>
    <col min="14" max="14" width="14.140625" hidden="1" customWidth="1"/>
    <col min="15" max="15" width="1.28515625" customWidth="1"/>
    <col min="16" max="16" width="18" customWidth="1"/>
    <col min="17" max="17" width="1.28515625" customWidth="1"/>
    <col min="18" max="18" width="27" customWidth="1"/>
    <col min="19" max="19" width="1.28515625" customWidth="1"/>
    <col min="20" max="20" width="17.85546875" customWidth="1"/>
    <col min="21" max="21" width="1.28515625" customWidth="1"/>
    <col min="22" max="22" width="17.140625" customWidth="1"/>
    <col min="23" max="23" width="1.28515625" customWidth="1"/>
    <col min="24" max="24" width="18.7109375" customWidth="1"/>
    <col min="25" max="25" width="1.28515625" customWidth="1"/>
    <col min="26" max="26" width="18" customWidth="1"/>
    <col min="27" max="27" width="0.28515625" customWidth="1"/>
  </cols>
  <sheetData>
    <row r="1" spans="1:27" ht="14.85" customHeight="1" x14ac:dyDescent="0.2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2" spans="1:27" s="25" customFormat="1" ht="29.65" customHeight="1" x14ac:dyDescent="0.3">
      <c r="A2" s="93" t="s">
        <v>89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</row>
    <row r="3" spans="1:27" s="25" customFormat="1" ht="7.35" customHeight="1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</row>
    <row r="4" spans="1:27" s="25" customFormat="1" ht="29.65" customHeight="1" x14ac:dyDescent="0.3">
      <c r="A4" s="42"/>
      <c r="B4" s="93" t="s">
        <v>34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42"/>
    </row>
    <row r="5" spans="1:27" s="25" customFormat="1" ht="29.65" customHeight="1" x14ac:dyDescent="0.3">
      <c r="A5" s="42"/>
      <c r="B5" s="93" t="s">
        <v>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42"/>
    </row>
    <row r="6" spans="1:27" ht="33" customHeight="1" x14ac:dyDescent="0.2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</row>
    <row r="7" spans="1:27" ht="29.65" customHeight="1" x14ac:dyDescent="0.2">
      <c r="A7" s="1"/>
      <c r="B7" s="70" t="s">
        <v>92</v>
      </c>
      <c r="C7" s="71"/>
      <c r="D7" s="71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</row>
    <row r="8" spans="1:27" ht="22.15" customHeight="1" x14ac:dyDescent="0.2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</row>
    <row r="9" spans="1:27" ht="29.25" customHeight="1" x14ac:dyDescent="0.2">
      <c r="A9" s="69"/>
      <c r="B9" s="72"/>
      <c r="C9" s="69"/>
      <c r="D9" s="73" t="s">
        <v>53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1"/>
      <c r="R9" s="73" t="s">
        <v>4</v>
      </c>
      <c r="S9" s="73"/>
      <c r="T9" s="73"/>
      <c r="U9" s="73"/>
      <c r="V9" s="73"/>
      <c r="W9" s="73"/>
      <c r="X9" s="73"/>
      <c r="Y9" s="73"/>
      <c r="Z9" s="73"/>
      <c r="AA9" s="1"/>
    </row>
    <row r="10" spans="1:27" ht="44.45" customHeight="1" x14ac:dyDescent="0.2">
      <c r="A10" s="66" t="s">
        <v>79</v>
      </c>
      <c r="B10" s="66"/>
      <c r="D10" s="65" t="s">
        <v>84</v>
      </c>
      <c r="E10" s="65"/>
      <c r="G10" s="65" t="s">
        <v>80</v>
      </c>
      <c r="H10" s="65"/>
      <c r="J10" s="65" t="s">
        <v>81</v>
      </c>
      <c r="K10" s="65"/>
      <c r="M10" s="65" t="s">
        <v>82</v>
      </c>
      <c r="N10" s="65"/>
      <c r="P10" s="10" t="s">
        <v>83</v>
      </c>
      <c r="R10" s="10" t="s">
        <v>84</v>
      </c>
      <c r="T10" s="10" t="s">
        <v>80</v>
      </c>
      <c r="V10" s="10" t="s">
        <v>81</v>
      </c>
      <c r="X10" s="10" t="s">
        <v>82</v>
      </c>
      <c r="Z10" s="10" t="s">
        <v>83</v>
      </c>
    </row>
    <row r="11" spans="1:27" ht="14.85" customHeight="1" x14ac:dyDescent="0.2">
      <c r="A11" s="4"/>
      <c r="B11" s="4"/>
      <c r="D11" s="4"/>
      <c r="E11" s="4"/>
      <c r="G11" s="4"/>
      <c r="H11" s="4"/>
      <c r="J11" s="4"/>
      <c r="K11" s="4"/>
      <c r="M11" s="4"/>
      <c r="N11" s="4"/>
      <c r="P11" s="4"/>
      <c r="R11" s="4"/>
      <c r="T11" s="4"/>
      <c r="V11" s="4"/>
      <c r="X11" s="4"/>
      <c r="Z11" s="4"/>
    </row>
    <row r="12" spans="1:27" ht="29.65" customHeight="1" x14ac:dyDescent="0.2">
      <c r="A12" s="77" t="s">
        <v>30</v>
      </c>
      <c r="B12" s="77"/>
      <c r="D12" s="91">
        <v>75677913</v>
      </c>
      <c r="E12" s="91"/>
      <c r="F12" s="13"/>
      <c r="G12" s="91">
        <v>0</v>
      </c>
      <c r="H12" s="91"/>
      <c r="I12" s="13"/>
      <c r="J12" s="91">
        <v>0</v>
      </c>
      <c r="K12" s="91"/>
      <c r="L12" s="13"/>
      <c r="M12" s="91">
        <v>75677913</v>
      </c>
      <c r="N12" s="91"/>
      <c r="O12" s="13"/>
      <c r="P12" s="15">
        <v>100</v>
      </c>
      <c r="Q12" s="13"/>
      <c r="R12" s="15">
        <v>678436438</v>
      </c>
      <c r="S12" s="13"/>
      <c r="T12" s="15">
        <v>73996314</v>
      </c>
      <c r="U12" s="13"/>
      <c r="V12" s="15">
        <v>0</v>
      </c>
      <c r="W12" s="13"/>
      <c r="X12" s="15">
        <v>752432752</v>
      </c>
      <c r="Z12" s="6">
        <v>100</v>
      </c>
    </row>
    <row r="13" spans="1:27" ht="29.65" customHeight="1" x14ac:dyDescent="0.2">
      <c r="A13" s="66" t="s">
        <v>20</v>
      </c>
      <c r="B13" s="66"/>
      <c r="D13" s="79">
        <v>75677913</v>
      </c>
      <c r="E13" s="79"/>
      <c r="F13" s="13"/>
      <c r="G13" s="79">
        <v>0</v>
      </c>
      <c r="H13" s="79"/>
      <c r="I13" s="13"/>
      <c r="J13" s="79">
        <v>0</v>
      </c>
      <c r="K13" s="79"/>
      <c r="L13" s="13"/>
      <c r="M13" s="79">
        <v>75677913</v>
      </c>
      <c r="N13" s="79"/>
      <c r="O13" s="13"/>
      <c r="P13" s="17">
        <v>100</v>
      </c>
      <c r="Q13" s="13"/>
      <c r="R13" s="17">
        <v>678436438</v>
      </c>
      <c r="S13" s="13"/>
      <c r="T13" s="17">
        <v>73996314</v>
      </c>
      <c r="U13" s="13"/>
      <c r="V13" s="17">
        <v>0</v>
      </c>
      <c r="W13" s="13"/>
      <c r="X13" s="17">
        <v>752432752</v>
      </c>
      <c r="Z13" s="8">
        <v>100</v>
      </c>
    </row>
    <row r="16" spans="1:27" x14ac:dyDescent="0.2">
      <c r="M16" s="52"/>
      <c r="T16" s="52"/>
      <c r="X16" s="52"/>
    </row>
  </sheetData>
  <mergeCells count="27">
    <mergeCell ref="A1:AA1"/>
    <mergeCell ref="A3:AA3"/>
    <mergeCell ref="A2:AA2"/>
    <mergeCell ref="A6:AA6"/>
    <mergeCell ref="B4:Z4"/>
    <mergeCell ref="B5:Z5"/>
    <mergeCell ref="B7:D7"/>
    <mergeCell ref="E7:AA7"/>
    <mergeCell ref="A8:AA8"/>
    <mergeCell ref="A9:C9"/>
    <mergeCell ref="D9:P9"/>
    <mergeCell ref="R9:Z9"/>
    <mergeCell ref="A10:B10"/>
    <mergeCell ref="D10:E10"/>
    <mergeCell ref="G10:H10"/>
    <mergeCell ref="J10:K10"/>
    <mergeCell ref="M10:N10"/>
    <mergeCell ref="A12:B12"/>
    <mergeCell ref="D12:E12"/>
    <mergeCell ref="G12:H12"/>
    <mergeCell ref="J12:K12"/>
    <mergeCell ref="M12:N12"/>
    <mergeCell ref="A13:B13"/>
    <mergeCell ref="D13:E13"/>
    <mergeCell ref="G13:H13"/>
    <mergeCell ref="J13:K13"/>
    <mergeCell ref="M13:N13"/>
  </mergeCells>
  <pageMargins left="0.39" right="0.39" top="0.39" bottom="0.39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M15"/>
  <sheetViews>
    <sheetView rightToLeft="1" topLeftCell="A4" workbookViewId="0">
      <selection activeCell="D18" sqref="D18"/>
    </sheetView>
  </sheetViews>
  <sheetFormatPr defaultRowHeight="12.75" x14ac:dyDescent="0.2"/>
  <cols>
    <col min="1" max="1" width="1.28515625" customWidth="1"/>
    <col min="2" max="2" width="30.85546875" customWidth="1"/>
    <col min="3" max="3" width="1.28515625" customWidth="1"/>
    <col min="4" max="4" width="32.140625" customWidth="1"/>
    <col min="5" max="5" width="1.28515625" customWidth="1"/>
    <col min="6" max="6" width="15.42578125" customWidth="1"/>
    <col min="7" max="7" width="12.85546875" customWidth="1"/>
    <col min="8" max="8" width="3.85546875" customWidth="1"/>
    <col min="9" max="9" width="1.28515625" customWidth="1"/>
    <col min="10" max="10" width="27" customWidth="1"/>
    <col min="11" max="11" width="1.28515625" customWidth="1"/>
    <col min="12" max="12" width="28.28515625" customWidth="1"/>
    <col min="13" max="13" width="0.28515625" customWidth="1"/>
  </cols>
  <sheetData>
    <row r="1" spans="1:13" ht="14.85" customHeight="1" x14ac:dyDescent="0.2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40" customFormat="1" ht="29.65" customHeight="1" x14ac:dyDescent="0.2">
      <c r="A2" s="93" t="s">
        <v>89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102"/>
    </row>
    <row r="3" spans="1:13" s="40" customFormat="1" ht="7.35" customHeigh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3" s="40" customFormat="1" ht="29.65" customHeight="1" x14ac:dyDescent="0.2">
      <c r="A4" s="93" t="s">
        <v>34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102"/>
    </row>
    <row r="5" spans="1:13" s="40" customFormat="1" ht="29.65" customHeight="1" x14ac:dyDescent="0.2">
      <c r="A5" s="93" t="s">
        <v>103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102"/>
    </row>
    <row r="6" spans="1:13" ht="22.5" customHeight="1" x14ac:dyDescent="0.2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</row>
    <row r="7" spans="1:13" ht="29.65" customHeight="1" x14ac:dyDescent="0.2">
      <c r="A7" s="1"/>
      <c r="B7" s="46" t="s">
        <v>91</v>
      </c>
      <c r="C7" s="47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 ht="22.15" customHeight="1" x14ac:dyDescent="0.2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</row>
    <row r="9" spans="1:13" ht="32.25" customHeight="1" x14ac:dyDescent="0.2">
      <c r="A9" s="73" t="s">
        <v>85</v>
      </c>
      <c r="B9" s="73"/>
      <c r="C9" s="73"/>
      <c r="D9" s="73" t="s">
        <v>53</v>
      </c>
      <c r="E9" s="73"/>
      <c r="F9" s="73"/>
      <c r="G9" s="73"/>
      <c r="H9" s="73"/>
      <c r="I9" s="1"/>
      <c r="J9" s="73" t="s">
        <v>4</v>
      </c>
      <c r="K9" s="73"/>
      <c r="L9" s="73"/>
      <c r="M9" s="1"/>
    </row>
    <row r="10" spans="1:13" ht="44.45" customHeight="1" x14ac:dyDescent="0.2">
      <c r="A10" s="65" t="s">
        <v>86</v>
      </c>
      <c r="B10" s="65"/>
      <c r="D10" s="10" t="s">
        <v>87</v>
      </c>
      <c r="F10" s="65" t="s">
        <v>88</v>
      </c>
      <c r="G10" s="65"/>
      <c r="H10" s="65"/>
      <c r="J10" s="10" t="s">
        <v>87</v>
      </c>
      <c r="L10" s="10" t="s">
        <v>88</v>
      </c>
    </row>
    <row r="11" spans="1:13" ht="14.85" customHeight="1" x14ac:dyDescent="0.2">
      <c r="A11" s="4"/>
      <c r="B11" s="4"/>
      <c r="D11" s="4"/>
      <c r="F11" s="4"/>
      <c r="G11" s="4"/>
      <c r="H11" s="4"/>
      <c r="J11" s="4"/>
      <c r="L11" s="4"/>
    </row>
    <row r="12" spans="1:13" ht="29.65" customHeight="1" x14ac:dyDescent="0.2">
      <c r="A12" s="82" t="s">
        <v>43</v>
      </c>
      <c r="B12" s="77"/>
      <c r="D12" s="15">
        <v>2011563</v>
      </c>
      <c r="F12" s="100">
        <v>29.46</v>
      </c>
      <c r="G12" s="77"/>
      <c r="H12" s="77"/>
      <c r="J12" s="15">
        <v>7101574</v>
      </c>
      <c r="L12" s="99">
        <v>35.840000000000003</v>
      </c>
    </row>
    <row r="13" spans="1:13" ht="29.65" customHeight="1" x14ac:dyDescent="0.2">
      <c r="A13" s="82" t="s">
        <v>43</v>
      </c>
      <c r="B13" s="77"/>
      <c r="D13" s="15">
        <v>4715887</v>
      </c>
      <c r="F13" s="100">
        <v>69.069999999999993</v>
      </c>
      <c r="G13" s="77"/>
      <c r="H13" s="77"/>
      <c r="J13" s="15">
        <v>10642574</v>
      </c>
      <c r="L13" s="99">
        <v>53.7</v>
      </c>
    </row>
    <row r="14" spans="1:13" ht="29.65" customHeight="1" x14ac:dyDescent="0.2">
      <c r="A14" s="95" t="s">
        <v>90</v>
      </c>
      <c r="B14" s="76"/>
      <c r="C14" s="9"/>
      <c r="D14" s="16">
        <v>100585</v>
      </c>
      <c r="F14" s="101">
        <v>1.47</v>
      </c>
      <c r="G14" s="76"/>
      <c r="H14" s="76"/>
      <c r="J14" s="16">
        <v>2071985</v>
      </c>
      <c r="L14" s="14">
        <v>10.46</v>
      </c>
    </row>
    <row r="15" spans="1:13" ht="29.65" customHeight="1" x14ac:dyDescent="0.2">
      <c r="A15" s="66" t="s">
        <v>20</v>
      </c>
      <c r="B15" s="66"/>
      <c r="C15" s="66"/>
      <c r="D15" s="17">
        <f>SUM(D12:D14)</f>
        <v>6828035</v>
      </c>
      <c r="F15" s="89">
        <f>SUM(F12:H14)</f>
        <v>100</v>
      </c>
      <c r="G15" s="89"/>
      <c r="H15" s="89"/>
      <c r="J15" s="17">
        <f>SUM(J12:J14)</f>
        <v>19816133</v>
      </c>
      <c r="L15" s="8">
        <f>SUM(L12:L14)</f>
        <v>100</v>
      </c>
    </row>
  </sheetData>
  <mergeCells count="20">
    <mergeCell ref="A1:M1"/>
    <mergeCell ref="A3:M3"/>
    <mergeCell ref="A2:L2"/>
    <mergeCell ref="A6:M6"/>
    <mergeCell ref="A4:L4"/>
    <mergeCell ref="A5:L5"/>
    <mergeCell ref="A8:M8"/>
    <mergeCell ref="A9:C9"/>
    <mergeCell ref="D9:H9"/>
    <mergeCell ref="J9:L9"/>
    <mergeCell ref="A10:B10"/>
    <mergeCell ref="F10:H10"/>
    <mergeCell ref="A12:B12"/>
    <mergeCell ref="F12:H12"/>
    <mergeCell ref="A15:C15"/>
    <mergeCell ref="F15:H15"/>
    <mergeCell ref="A13:B13"/>
    <mergeCell ref="F13:H13"/>
    <mergeCell ref="A14:B14"/>
    <mergeCell ref="F14:H14"/>
  </mergeCells>
  <pageMargins left="0.39" right="0.39" top="0.39" bottom="0.39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D18"/>
  <sheetViews>
    <sheetView rightToLeft="1" topLeftCell="A10" workbookViewId="0">
      <selection activeCell="G25" sqref="G25"/>
    </sheetView>
  </sheetViews>
  <sheetFormatPr defaultRowHeight="12.75" x14ac:dyDescent="0.2"/>
  <cols>
    <col min="1" max="1" width="1.28515625" customWidth="1"/>
    <col min="2" max="2" width="23.140625" customWidth="1"/>
    <col min="3" max="3" width="1.28515625" customWidth="1"/>
    <col min="4" max="4" width="15.42578125" customWidth="1"/>
    <col min="5" max="5" width="1.28515625" customWidth="1"/>
    <col min="6" max="6" width="2.5703125" customWidth="1"/>
    <col min="7" max="7" width="16.7109375" customWidth="1"/>
    <col min="8" max="8" width="1.28515625" customWidth="1"/>
    <col min="9" max="9" width="12.85546875" customWidth="1"/>
    <col min="10" max="10" width="6.42578125" customWidth="1"/>
    <col min="11" max="11" width="1.28515625" customWidth="1"/>
    <col min="12" max="12" width="2.5703125" customWidth="1"/>
    <col min="13" max="13" width="10.28515625" customWidth="1"/>
    <col min="14" max="14" width="18.140625" bestFit="1" customWidth="1"/>
    <col min="15" max="15" width="1.28515625" customWidth="1"/>
    <col min="16" max="16" width="15.5703125" bestFit="1" customWidth="1"/>
    <col min="17" max="17" width="7.7109375" customWidth="1"/>
    <col min="18" max="18" width="9" customWidth="1"/>
    <col min="19" max="19" width="2.5703125" customWidth="1"/>
    <col min="20" max="20" width="1.28515625" customWidth="1"/>
    <col min="21" max="21" width="15.7109375" customWidth="1"/>
    <col min="22" max="22" width="1.28515625" customWidth="1"/>
    <col min="23" max="23" width="14.140625" customWidth="1"/>
    <col min="24" max="24" width="1.28515625" customWidth="1"/>
    <col min="25" max="25" width="19.28515625" customWidth="1"/>
    <col min="26" max="26" width="1.28515625" customWidth="1"/>
    <col min="27" max="27" width="21.85546875" customWidth="1"/>
    <col min="28" max="28" width="1.28515625" customWidth="1"/>
    <col min="29" max="29" width="15.42578125" customWidth="1"/>
    <col min="30" max="30" width="0.28515625" customWidth="1"/>
  </cols>
  <sheetData>
    <row r="1" spans="1:30" ht="7.35" customHeight="1" x14ac:dyDescent="0.2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</row>
    <row r="2" spans="1:30" s="24" customFormat="1" ht="29.6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5" t="s">
        <v>89</v>
      </c>
      <c r="K2" s="75"/>
      <c r="L2" s="75"/>
      <c r="M2" s="75"/>
      <c r="N2" s="75"/>
      <c r="O2" s="75"/>
      <c r="P2" s="75"/>
      <c r="Q2" s="75"/>
      <c r="R2" s="75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</row>
    <row r="3" spans="1:30" s="24" customFormat="1" ht="7.35" customHeight="1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</row>
    <row r="4" spans="1:30" s="24" customFormat="1" ht="29.65" customHeight="1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 t="s">
        <v>0</v>
      </c>
      <c r="N4" s="75"/>
      <c r="O4" s="75"/>
      <c r="P4" s="75"/>
      <c r="Q4" s="75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</row>
    <row r="5" spans="1:30" s="24" customFormat="1" ht="7.35" customHeight="1" x14ac:dyDescent="0.25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</row>
    <row r="6" spans="1:30" s="24" customFormat="1" ht="29.65" customHeight="1" x14ac:dyDescent="0.25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5" t="s">
        <v>1</v>
      </c>
      <c r="N6" s="75"/>
      <c r="O6" s="75"/>
      <c r="P6" s="75"/>
      <c r="Q6" s="75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</row>
    <row r="7" spans="1:30" ht="8.25" customHeight="1" x14ac:dyDescent="0.2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</row>
    <row r="8" spans="1:30" ht="29.65" customHeight="1" x14ac:dyDescent="0.2">
      <c r="A8" s="1"/>
      <c r="B8" s="70" t="s">
        <v>95</v>
      </c>
      <c r="C8" s="71"/>
      <c r="D8" s="71"/>
      <c r="E8" s="71"/>
      <c r="F8" s="71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</row>
    <row r="9" spans="1:30" ht="6" customHeight="1" x14ac:dyDescent="0.2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</row>
    <row r="10" spans="1:30" ht="31.5" customHeight="1" x14ac:dyDescent="0.2">
      <c r="A10" s="69"/>
      <c r="B10" s="72"/>
      <c r="C10" s="69"/>
      <c r="D10" s="73" t="s">
        <v>2</v>
      </c>
      <c r="E10" s="73"/>
      <c r="F10" s="73"/>
      <c r="G10" s="73"/>
      <c r="H10" s="73"/>
      <c r="I10" s="73"/>
      <c r="J10" s="73"/>
      <c r="K10" s="1"/>
      <c r="L10" s="73" t="s">
        <v>3</v>
      </c>
      <c r="M10" s="73"/>
      <c r="N10" s="73"/>
      <c r="O10" s="73"/>
      <c r="P10" s="73"/>
      <c r="Q10" s="73"/>
      <c r="R10" s="73"/>
      <c r="S10" s="73"/>
      <c r="T10" s="1"/>
      <c r="U10" s="73" t="s">
        <v>4</v>
      </c>
      <c r="V10" s="73"/>
      <c r="W10" s="73"/>
      <c r="X10" s="73"/>
      <c r="Y10" s="73"/>
      <c r="Z10" s="73"/>
      <c r="AA10" s="73"/>
      <c r="AB10" s="69"/>
      <c r="AC10" s="72"/>
      <c r="AD10" s="69"/>
    </row>
    <row r="11" spans="1:30" ht="22.15" customHeight="1" x14ac:dyDescent="0.2">
      <c r="A11" s="66" t="s">
        <v>5</v>
      </c>
      <c r="B11" s="67"/>
      <c r="D11" s="65" t="s">
        <v>6</v>
      </c>
      <c r="F11" s="65" t="s">
        <v>7</v>
      </c>
      <c r="G11" s="68"/>
      <c r="I11" s="65" t="s">
        <v>8</v>
      </c>
      <c r="J11" s="68"/>
      <c r="L11" s="65" t="s">
        <v>9</v>
      </c>
      <c r="M11" s="65"/>
      <c r="N11" s="65"/>
      <c r="P11" s="65" t="s">
        <v>10</v>
      </c>
      <c r="Q11" s="65"/>
      <c r="R11" s="65"/>
      <c r="S11" s="65"/>
      <c r="U11" s="65" t="s">
        <v>6</v>
      </c>
      <c r="W11" s="65" t="s">
        <v>11</v>
      </c>
      <c r="Y11" s="65" t="s">
        <v>7</v>
      </c>
      <c r="AA11" s="65" t="s">
        <v>8</v>
      </c>
      <c r="AC11" s="66" t="s">
        <v>12</v>
      </c>
    </row>
    <row r="12" spans="1:30" ht="22.15" customHeight="1" x14ac:dyDescent="0.2">
      <c r="A12" s="65"/>
      <c r="B12" s="65"/>
      <c r="D12" s="65"/>
      <c r="F12" s="65"/>
      <c r="G12" s="65"/>
      <c r="I12" s="65"/>
      <c r="J12" s="65"/>
      <c r="L12" s="66" t="s">
        <v>13</v>
      </c>
      <c r="M12" s="66"/>
      <c r="N12" s="3" t="s">
        <v>14</v>
      </c>
      <c r="P12" s="3" t="s">
        <v>13</v>
      </c>
      <c r="Q12" s="66" t="s">
        <v>15</v>
      </c>
      <c r="R12" s="66"/>
      <c r="S12" s="66"/>
      <c r="U12" s="65"/>
      <c r="W12" s="65"/>
      <c r="Y12" s="65"/>
      <c r="AA12" s="65"/>
      <c r="AC12" s="65"/>
    </row>
    <row r="13" spans="1:30" ht="14.85" customHeight="1" x14ac:dyDescent="0.2">
      <c r="A13" s="4"/>
      <c r="B13" s="4"/>
      <c r="D13" s="4"/>
      <c r="F13" s="4"/>
      <c r="G13" s="4"/>
      <c r="I13" s="4"/>
      <c r="J13" s="4"/>
      <c r="L13" s="4"/>
      <c r="M13" s="4"/>
      <c r="N13" s="4"/>
      <c r="P13" s="4"/>
      <c r="Q13" s="4"/>
      <c r="R13" s="4"/>
      <c r="S13" s="4"/>
      <c r="U13" s="4"/>
      <c r="W13" s="4"/>
      <c r="Y13" s="4"/>
      <c r="AA13" s="4"/>
      <c r="AC13" s="4"/>
    </row>
    <row r="14" spans="1:30" s="22" customFormat="1" ht="27" customHeight="1" x14ac:dyDescent="0.2">
      <c r="A14" s="63" t="s">
        <v>17</v>
      </c>
      <c r="B14" s="63"/>
      <c r="D14" s="28">
        <v>106000</v>
      </c>
      <c r="E14" s="51"/>
      <c r="F14" s="64">
        <v>2787474553</v>
      </c>
      <c r="G14" s="64"/>
      <c r="H14" s="51"/>
      <c r="I14" s="64">
        <v>2808049392</v>
      </c>
      <c r="J14" s="64"/>
      <c r="K14" s="51"/>
      <c r="L14" s="64">
        <v>0</v>
      </c>
      <c r="M14" s="64"/>
      <c r="N14" s="28">
        <v>0</v>
      </c>
      <c r="O14" s="51"/>
      <c r="P14" s="28">
        <v>0</v>
      </c>
      <c r="Q14" s="64">
        <v>0</v>
      </c>
      <c r="R14" s="64"/>
      <c r="S14" s="64"/>
      <c r="T14" s="51"/>
      <c r="U14" s="28">
        <v>106000</v>
      </c>
      <c r="V14" s="51"/>
      <c r="W14" s="28">
        <v>27090</v>
      </c>
      <c r="X14" s="51"/>
      <c r="Y14" s="28">
        <v>2787474553</v>
      </c>
      <c r="Z14" s="51"/>
      <c r="AA14" s="28">
        <v>2871001586</v>
      </c>
      <c r="AC14" s="43">
        <v>0.01</v>
      </c>
    </row>
    <row r="15" spans="1:30" s="22" customFormat="1" ht="27" customHeight="1" x14ac:dyDescent="0.2">
      <c r="A15" s="63" t="s">
        <v>18</v>
      </c>
      <c r="B15" s="63"/>
      <c r="D15" s="28">
        <v>40759100</v>
      </c>
      <c r="E15" s="51"/>
      <c r="F15" s="64">
        <v>543650256269</v>
      </c>
      <c r="G15" s="64"/>
      <c r="H15" s="51"/>
      <c r="I15" s="64">
        <v>575206824994</v>
      </c>
      <c r="J15" s="64"/>
      <c r="K15" s="51"/>
      <c r="L15" s="64">
        <v>3481360</v>
      </c>
      <c r="M15" s="64"/>
      <c r="N15" s="28">
        <v>49515906700</v>
      </c>
      <c r="O15" s="51"/>
      <c r="P15" s="28">
        <v>-6368850</v>
      </c>
      <c r="Q15" s="64">
        <v>91265627306</v>
      </c>
      <c r="R15" s="64"/>
      <c r="S15" s="64"/>
      <c r="T15" s="51"/>
      <c r="U15" s="28">
        <v>37871610</v>
      </c>
      <c r="V15" s="51"/>
      <c r="W15" s="28">
        <v>14425</v>
      </c>
      <c r="X15" s="51"/>
      <c r="Y15" s="28">
        <v>507785998552</v>
      </c>
      <c r="Z15" s="51"/>
      <c r="AA15" s="28">
        <v>546195543379</v>
      </c>
      <c r="AC15" s="43">
        <v>2.1</v>
      </c>
    </row>
    <row r="16" spans="1:30" s="22" customFormat="1" ht="27" customHeight="1" x14ac:dyDescent="0.2">
      <c r="A16" s="63" t="s">
        <v>16</v>
      </c>
      <c r="B16" s="63"/>
      <c r="D16" s="28">
        <v>3409938159</v>
      </c>
      <c r="E16" s="51"/>
      <c r="F16" s="64">
        <v>6667044123411</v>
      </c>
      <c r="G16" s="64"/>
      <c r="H16" s="51"/>
      <c r="I16" s="64">
        <v>6398996926066</v>
      </c>
      <c r="J16" s="64"/>
      <c r="K16" s="51"/>
      <c r="L16" s="64">
        <v>47689508</v>
      </c>
      <c r="M16" s="64"/>
      <c r="N16" s="28">
        <v>101673210189</v>
      </c>
      <c r="O16" s="51"/>
      <c r="P16" s="28">
        <v>-24011790</v>
      </c>
      <c r="Q16" s="64">
        <v>49506841548</v>
      </c>
      <c r="R16" s="64"/>
      <c r="S16" s="64"/>
      <c r="T16" s="51"/>
      <c r="U16" s="28">
        <v>3433615877</v>
      </c>
      <c r="V16" s="51"/>
      <c r="W16" s="28">
        <v>2091</v>
      </c>
      <c r="X16" s="51"/>
      <c r="Y16" s="28">
        <v>6721769953358</v>
      </c>
      <c r="Z16" s="51"/>
      <c r="AA16" s="28">
        <v>7174234233799</v>
      </c>
      <c r="AC16" s="43">
        <v>27.63</v>
      </c>
    </row>
    <row r="17" spans="1:29" s="22" customFormat="1" ht="27" customHeight="1" x14ac:dyDescent="0.2">
      <c r="A17" s="61" t="s">
        <v>19</v>
      </c>
      <c r="B17" s="61"/>
      <c r="D17" s="29">
        <v>2286035507</v>
      </c>
      <c r="E17" s="51"/>
      <c r="F17" s="62">
        <v>12914794980295</v>
      </c>
      <c r="G17" s="62"/>
      <c r="H17" s="51"/>
      <c r="I17" s="62">
        <v>14893623742495</v>
      </c>
      <c r="J17" s="62"/>
      <c r="K17" s="51"/>
      <c r="L17" s="62">
        <v>82489084</v>
      </c>
      <c r="M17" s="62"/>
      <c r="N17" s="29">
        <v>576561352286</v>
      </c>
      <c r="O17" s="51"/>
      <c r="P17" s="29">
        <v>-10872000</v>
      </c>
      <c r="Q17" s="62">
        <v>83493376877</v>
      </c>
      <c r="R17" s="62"/>
      <c r="S17" s="62"/>
      <c r="T17" s="51"/>
      <c r="U17" s="29">
        <v>2357652591</v>
      </c>
      <c r="V17" s="51"/>
      <c r="W17" s="28">
        <v>7740</v>
      </c>
      <c r="X17" s="51"/>
      <c r="Y17" s="29">
        <v>13429588124113</v>
      </c>
      <c r="Z17" s="51"/>
      <c r="AA17" s="29">
        <v>18234362398738</v>
      </c>
      <c r="AC17" s="44">
        <v>70.22</v>
      </c>
    </row>
    <row r="18" spans="1:29" s="22" customFormat="1" ht="27" customHeight="1" x14ac:dyDescent="0.2">
      <c r="A18" s="59" t="s">
        <v>20</v>
      </c>
      <c r="B18" s="59"/>
      <c r="D18" s="30">
        <f>SUM(D14:D17)</f>
        <v>5736838766</v>
      </c>
      <c r="E18" s="27"/>
      <c r="F18" s="60">
        <f>SUM(F14:G17)</f>
        <v>20128276834528</v>
      </c>
      <c r="G18" s="60"/>
      <c r="H18" s="27"/>
      <c r="I18" s="60">
        <f>SUM(I14:J17)</f>
        <v>21870635542947</v>
      </c>
      <c r="J18" s="60"/>
      <c r="K18" s="27"/>
      <c r="L18" s="60">
        <f>SUM(L14:M17)</f>
        <v>133659952</v>
      </c>
      <c r="M18" s="60"/>
      <c r="N18" s="30">
        <f>SUM(N14:N17)</f>
        <v>727750469175</v>
      </c>
      <c r="O18" s="27"/>
      <c r="P18" s="30">
        <f>SUM(P14:P17)</f>
        <v>-41252640</v>
      </c>
      <c r="Q18" s="60">
        <f>SUM(Q14:S17)</f>
        <v>224265845731</v>
      </c>
      <c r="R18" s="60"/>
      <c r="S18" s="60"/>
      <c r="T18" s="27"/>
      <c r="U18" s="30">
        <f>SUM(U14:U17)</f>
        <v>5829246078</v>
      </c>
      <c r="V18" s="27"/>
      <c r="W18" s="27"/>
      <c r="X18" s="27"/>
      <c r="Y18" s="30">
        <f>SUM(Y14:Y17)</f>
        <v>20661931550576</v>
      </c>
      <c r="Z18" s="27"/>
      <c r="AA18" s="30">
        <f>SUM(AA14:AA17)</f>
        <v>25957663177502</v>
      </c>
      <c r="AC18" s="45">
        <f>SUM(AC14:AC17)</f>
        <v>99.96</v>
      </c>
    </row>
  </sheetData>
  <mergeCells count="59">
    <mergeCell ref="A1:AD1"/>
    <mergeCell ref="A2:I2"/>
    <mergeCell ref="J2:R2"/>
    <mergeCell ref="S2:AD2"/>
    <mergeCell ref="A3:AD3"/>
    <mergeCell ref="A4:L4"/>
    <mergeCell ref="M4:Q4"/>
    <mergeCell ref="R4:AD4"/>
    <mergeCell ref="A5:AD5"/>
    <mergeCell ref="A6:L6"/>
    <mergeCell ref="M6:Q6"/>
    <mergeCell ref="R6:AD6"/>
    <mergeCell ref="A7:AD7"/>
    <mergeCell ref="B8:F8"/>
    <mergeCell ref="G8:AD8"/>
    <mergeCell ref="I11:J12"/>
    <mergeCell ref="L11:N11"/>
    <mergeCell ref="A9:AD9"/>
    <mergeCell ref="A10:C10"/>
    <mergeCell ref="D10:J10"/>
    <mergeCell ref="L10:S10"/>
    <mergeCell ref="U10:AA10"/>
    <mergeCell ref="AB10:AD10"/>
    <mergeCell ref="AC11:AC12"/>
    <mergeCell ref="L12:M12"/>
    <mergeCell ref="Q12:S12"/>
    <mergeCell ref="P11:S11"/>
    <mergeCell ref="U11:U12"/>
    <mergeCell ref="W11:W12"/>
    <mergeCell ref="Y11:Y12"/>
    <mergeCell ref="AA11:AA12"/>
    <mergeCell ref="A11:B12"/>
    <mergeCell ref="D11:D12"/>
    <mergeCell ref="F11:G12"/>
    <mergeCell ref="A14:B14"/>
    <mergeCell ref="F14:G14"/>
    <mergeCell ref="I14:J14"/>
    <mergeCell ref="L14:M14"/>
    <mergeCell ref="Q14:S14"/>
    <mergeCell ref="A15:B15"/>
    <mergeCell ref="F15:G15"/>
    <mergeCell ref="I15:J15"/>
    <mergeCell ref="L15:M15"/>
    <mergeCell ref="Q15:S15"/>
    <mergeCell ref="A16:B16"/>
    <mergeCell ref="F16:G16"/>
    <mergeCell ref="I16:J16"/>
    <mergeCell ref="L16:M16"/>
    <mergeCell ref="Q16:S16"/>
    <mergeCell ref="A17:B17"/>
    <mergeCell ref="F17:G17"/>
    <mergeCell ref="I17:J17"/>
    <mergeCell ref="L17:M17"/>
    <mergeCell ref="Q17:S17"/>
    <mergeCell ref="A18:B18"/>
    <mergeCell ref="F18:G18"/>
    <mergeCell ref="I18:J18"/>
    <mergeCell ref="L18:M18"/>
    <mergeCell ref="Q18:S18"/>
  </mergeCells>
  <pageMargins left="0.39" right="0.39" top="0.39" bottom="0.3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N15"/>
  <sheetViews>
    <sheetView rightToLeft="1" tabSelected="1" workbookViewId="0">
      <selection activeCell="AK16" sqref="AK16"/>
    </sheetView>
  </sheetViews>
  <sheetFormatPr defaultRowHeight="12.75" x14ac:dyDescent="0.2"/>
  <cols>
    <col min="1" max="1" width="1.28515625" customWidth="1"/>
    <col min="2" max="2" width="27.42578125" customWidth="1"/>
    <col min="3" max="3" width="1.28515625" customWidth="1"/>
    <col min="4" max="4" width="11.7109375" customWidth="1"/>
    <col min="5" max="5" width="1.28515625" customWidth="1"/>
    <col min="6" max="6" width="10.28515625" customWidth="1"/>
    <col min="7" max="7" width="5.140625" customWidth="1"/>
    <col min="8" max="8" width="1.28515625" customWidth="1"/>
    <col min="9" max="9" width="14.140625" customWidth="1"/>
    <col min="10" max="10" width="1.28515625" customWidth="1"/>
    <col min="11" max="11" width="12.28515625" customWidth="1"/>
    <col min="12" max="12" width="1.28515625" customWidth="1"/>
    <col min="13" max="13" width="10.5703125" customWidth="1"/>
    <col min="14" max="14" width="1.28515625" customWidth="1"/>
    <col min="15" max="15" width="7.42578125" customWidth="1"/>
    <col min="16" max="16" width="1.28515625" customWidth="1"/>
    <col min="17" max="17" width="2.5703125" customWidth="1"/>
    <col min="18" max="18" width="12.85546875" customWidth="1"/>
    <col min="19" max="19" width="1.85546875" customWidth="1"/>
    <col min="20" max="20" width="1.28515625" customWidth="1"/>
    <col min="21" max="21" width="17.140625" customWidth="1"/>
    <col min="22" max="22" width="1.28515625" customWidth="1"/>
    <col min="23" max="23" width="7.5703125" customWidth="1"/>
    <col min="24" max="24" width="5.140625" customWidth="1"/>
    <col min="25" max="25" width="6.5703125" customWidth="1"/>
    <col min="26" max="26" width="2.5703125" hidden="1" customWidth="1"/>
    <col min="27" max="27" width="1.28515625" customWidth="1"/>
    <col min="28" max="29" width="9.28515625" customWidth="1"/>
    <col min="30" max="30" width="1.28515625" customWidth="1"/>
    <col min="31" max="31" width="9.85546875" customWidth="1"/>
    <col min="32" max="32" width="1.28515625" customWidth="1"/>
    <col min="33" max="33" width="10.42578125" customWidth="1"/>
    <col min="34" max="34" width="1.28515625" customWidth="1"/>
    <col min="35" max="35" width="16.42578125" customWidth="1"/>
    <col min="36" max="36" width="1.28515625" customWidth="1"/>
    <col min="37" max="37" width="15.42578125" customWidth="1"/>
    <col min="38" max="38" width="1.28515625" customWidth="1"/>
    <col min="39" max="39" width="16.140625" customWidth="1"/>
    <col min="40" max="40" width="0.28515625" customWidth="1"/>
  </cols>
  <sheetData>
    <row r="1" spans="1:40" ht="22.15" customHeight="1" x14ac:dyDescent="0.2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</row>
    <row r="2" spans="1:40" s="24" customFormat="1" ht="29.65" customHeight="1" x14ac:dyDescent="0.25">
      <c r="A2" s="75" t="s">
        <v>89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</row>
    <row r="3" spans="1:40" s="24" customFormat="1" ht="3" customHeight="1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</row>
    <row r="4" spans="1:40" s="24" customFormat="1" ht="29.65" customHeight="1" x14ac:dyDescent="0.25">
      <c r="A4" s="75" t="s">
        <v>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</row>
    <row r="5" spans="1:40" s="24" customFormat="1" ht="4.5" customHeight="1" x14ac:dyDescent="0.25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</row>
    <row r="6" spans="1:40" s="24" customFormat="1" ht="34.5" customHeight="1" x14ac:dyDescent="0.25">
      <c r="A6" s="75" t="s">
        <v>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</row>
    <row r="7" spans="1:40" ht="7.35" customHeight="1" x14ac:dyDescent="0.2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</row>
    <row r="8" spans="1:40" ht="29.65" customHeight="1" x14ac:dyDescent="0.2">
      <c r="A8" s="1"/>
      <c r="B8" s="70" t="s">
        <v>94</v>
      </c>
      <c r="C8" s="71"/>
      <c r="D8" s="71"/>
      <c r="E8" s="71"/>
      <c r="F8" s="71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</row>
    <row r="9" spans="1:40" ht="22.15" customHeight="1" x14ac:dyDescent="0.2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</row>
    <row r="10" spans="1:40" ht="30.75" customHeight="1" x14ac:dyDescent="0.2">
      <c r="A10" s="69"/>
      <c r="B10" s="72"/>
      <c r="C10" s="69"/>
      <c r="D10" s="73" t="s">
        <v>21</v>
      </c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 t="s">
        <v>2</v>
      </c>
      <c r="P10" s="73"/>
      <c r="Q10" s="73"/>
      <c r="R10" s="73"/>
      <c r="S10" s="73"/>
      <c r="T10" s="73"/>
      <c r="U10" s="73"/>
      <c r="V10" s="1"/>
      <c r="W10" s="73" t="s">
        <v>3</v>
      </c>
      <c r="X10" s="73"/>
      <c r="Y10" s="73"/>
      <c r="Z10" s="73"/>
      <c r="AA10" s="73"/>
      <c r="AB10" s="73"/>
      <c r="AC10" s="73"/>
      <c r="AD10" s="1"/>
      <c r="AE10" s="73" t="s">
        <v>4</v>
      </c>
      <c r="AF10" s="73"/>
      <c r="AG10" s="73"/>
      <c r="AH10" s="73"/>
      <c r="AI10" s="73"/>
      <c r="AJ10" s="73"/>
      <c r="AK10" s="73"/>
      <c r="AL10" s="69"/>
      <c r="AM10" s="72"/>
      <c r="AN10" s="69"/>
    </row>
    <row r="11" spans="1:40" ht="22.15" customHeight="1" x14ac:dyDescent="0.2">
      <c r="A11" s="66" t="s">
        <v>22</v>
      </c>
      <c r="B11" s="67"/>
      <c r="D11" s="65" t="s">
        <v>23</v>
      </c>
      <c r="F11" s="65" t="s">
        <v>24</v>
      </c>
      <c r="G11" s="68"/>
      <c r="I11" s="65" t="s">
        <v>25</v>
      </c>
      <c r="K11" s="65" t="s">
        <v>26</v>
      </c>
      <c r="M11" s="65" t="s">
        <v>27</v>
      </c>
      <c r="O11" s="65" t="s">
        <v>6</v>
      </c>
      <c r="Q11" s="65" t="s">
        <v>7</v>
      </c>
      <c r="R11" s="68"/>
      <c r="S11" s="68"/>
      <c r="U11" s="65" t="s">
        <v>8</v>
      </c>
      <c r="W11" s="65" t="s">
        <v>9</v>
      </c>
      <c r="X11" s="65"/>
      <c r="Y11" s="65"/>
      <c r="Z11" s="65"/>
      <c r="AB11" s="65" t="s">
        <v>10</v>
      </c>
      <c r="AC11" s="65"/>
      <c r="AE11" s="65" t="s">
        <v>6</v>
      </c>
      <c r="AG11" s="65" t="s">
        <v>28</v>
      </c>
      <c r="AI11" s="65" t="s">
        <v>7</v>
      </c>
      <c r="AK11" s="65" t="s">
        <v>8</v>
      </c>
      <c r="AM11" s="66" t="s">
        <v>12</v>
      </c>
    </row>
    <row r="12" spans="1:40" ht="22.15" customHeight="1" x14ac:dyDescent="0.2">
      <c r="A12" s="65"/>
      <c r="B12" s="65"/>
      <c r="D12" s="65"/>
      <c r="F12" s="65"/>
      <c r="G12" s="65"/>
      <c r="I12" s="65"/>
      <c r="K12" s="65"/>
      <c r="M12" s="65"/>
      <c r="O12" s="65"/>
      <c r="Q12" s="65"/>
      <c r="R12" s="65"/>
      <c r="S12" s="65"/>
      <c r="U12" s="65"/>
      <c r="W12" s="3" t="s">
        <v>13</v>
      </c>
      <c r="X12" s="66" t="s">
        <v>14</v>
      </c>
      <c r="Y12" s="66"/>
      <c r="Z12" s="66"/>
      <c r="AB12" s="3" t="s">
        <v>13</v>
      </c>
      <c r="AC12" s="3" t="s">
        <v>15</v>
      </c>
      <c r="AE12" s="65"/>
      <c r="AG12" s="65"/>
      <c r="AI12" s="65"/>
      <c r="AK12" s="65"/>
      <c r="AM12" s="65"/>
    </row>
    <row r="13" spans="1:40" ht="14.85" customHeight="1" x14ac:dyDescent="0.2">
      <c r="A13" s="4"/>
      <c r="B13" s="4"/>
      <c r="D13" s="4"/>
      <c r="F13" s="4"/>
      <c r="G13" s="4"/>
      <c r="I13" s="4"/>
      <c r="K13" s="4"/>
      <c r="M13" s="4"/>
      <c r="O13" s="4"/>
      <c r="Q13" s="4"/>
      <c r="R13" s="4"/>
      <c r="S13" s="4"/>
      <c r="U13" s="4"/>
      <c r="W13" s="4"/>
      <c r="X13" s="4"/>
      <c r="Y13" s="4"/>
      <c r="Z13" s="4"/>
      <c r="AB13" s="4"/>
      <c r="AC13" s="4"/>
      <c r="AE13" s="4"/>
      <c r="AG13" s="4"/>
      <c r="AI13" s="4"/>
      <c r="AK13" s="4"/>
      <c r="AM13" s="4"/>
    </row>
    <row r="14" spans="1:40" ht="35.25" customHeight="1" x14ac:dyDescent="0.2">
      <c r="A14" s="76" t="s">
        <v>30</v>
      </c>
      <c r="B14" s="76"/>
      <c r="D14" s="5" t="s">
        <v>29</v>
      </c>
      <c r="F14" s="77" t="s">
        <v>31</v>
      </c>
      <c r="G14" s="77"/>
      <c r="I14" s="5" t="s">
        <v>32</v>
      </c>
      <c r="K14" s="5" t="s">
        <v>33</v>
      </c>
      <c r="M14" s="15">
        <v>18</v>
      </c>
      <c r="N14" s="13"/>
      <c r="O14" s="16">
        <v>5000</v>
      </c>
      <c r="P14" s="13"/>
      <c r="Q14" s="78">
        <v>5100695325</v>
      </c>
      <c r="R14" s="78"/>
      <c r="S14" s="78"/>
      <c r="T14" s="13"/>
      <c r="U14" s="16">
        <v>4921429375</v>
      </c>
      <c r="V14" s="13"/>
      <c r="W14" s="16">
        <v>0</v>
      </c>
      <c r="X14" s="78">
        <v>0</v>
      </c>
      <c r="Y14" s="78"/>
      <c r="Z14" s="78"/>
      <c r="AA14" s="13"/>
      <c r="AB14" s="16">
        <v>0</v>
      </c>
      <c r="AC14" s="16">
        <v>0</v>
      </c>
      <c r="AD14" s="13"/>
      <c r="AE14" s="16">
        <v>5000</v>
      </c>
      <c r="AF14" s="13"/>
      <c r="AG14" s="15">
        <v>985000</v>
      </c>
      <c r="AH14" s="13"/>
      <c r="AI14" s="16">
        <v>5100695325</v>
      </c>
      <c r="AJ14" s="13"/>
      <c r="AK14" s="16">
        <v>4921429375</v>
      </c>
      <c r="AM14" s="14">
        <v>0.02</v>
      </c>
    </row>
    <row r="15" spans="1:40" ht="35.25" customHeight="1" x14ac:dyDescent="0.2">
      <c r="A15" s="66" t="s">
        <v>20</v>
      </c>
      <c r="B15" s="66"/>
      <c r="M15" s="13"/>
      <c r="N15" s="13"/>
      <c r="O15" s="17">
        <v>5000</v>
      </c>
      <c r="P15" s="13"/>
      <c r="Q15" s="79">
        <f>SUM(Q14)</f>
        <v>5100695325</v>
      </c>
      <c r="R15" s="79"/>
      <c r="S15" s="79"/>
      <c r="T15" s="13"/>
      <c r="U15" s="17">
        <f>SUM(U14)</f>
        <v>4921429375</v>
      </c>
      <c r="V15" s="13"/>
      <c r="W15" s="17">
        <v>0</v>
      </c>
      <c r="X15" s="79">
        <v>0</v>
      </c>
      <c r="Y15" s="79"/>
      <c r="Z15" s="79"/>
      <c r="AA15" s="13"/>
      <c r="AB15" s="17">
        <v>0</v>
      </c>
      <c r="AC15" s="17">
        <v>0</v>
      </c>
      <c r="AD15" s="13"/>
      <c r="AE15" s="17">
        <v>5000</v>
      </c>
      <c r="AF15" s="13"/>
      <c r="AG15" s="13"/>
      <c r="AH15" s="13"/>
      <c r="AI15" s="17">
        <f>SUM(AI14)</f>
        <v>5100695325</v>
      </c>
      <c r="AJ15" s="13"/>
      <c r="AK15" s="17">
        <f>SUM(AK14)</f>
        <v>4921429375</v>
      </c>
      <c r="AM15" s="8">
        <v>0.02</v>
      </c>
    </row>
  </sheetData>
  <mergeCells count="40">
    <mergeCell ref="A1:AN1"/>
    <mergeCell ref="A3:AN3"/>
    <mergeCell ref="A2:AN2"/>
    <mergeCell ref="A5:AN5"/>
    <mergeCell ref="A4:AN4"/>
    <mergeCell ref="A6:AN6"/>
    <mergeCell ref="A7:AN7"/>
    <mergeCell ref="B8:F8"/>
    <mergeCell ref="G8:AN8"/>
    <mergeCell ref="A9:AN9"/>
    <mergeCell ref="A10:C10"/>
    <mergeCell ref="D10:N10"/>
    <mergeCell ref="O10:U10"/>
    <mergeCell ref="W10:AC10"/>
    <mergeCell ref="AE10:AK10"/>
    <mergeCell ref="A11:B12"/>
    <mergeCell ref="D11:D12"/>
    <mergeCell ref="F11:G12"/>
    <mergeCell ref="I11:I12"/>
    <mergeCell ref="K11:K12"/>
    <mergeCell ref="W11:Z11"/>
    <mergeCell ref="M11:M12"/>
    <mergeCell ref="O11:O12"/>
    <mergeCell ref="Q11:S12"/>
    <mergeCell ref="AL10:AN10"/>
    <mergeCell ref="U11:U12"/>
    <mergeCell ref="AK11:AK12"/>
    <mergeCell ref="AM11:AM12"/>
    <mergeCell ref="X12:Z12"/>
    <mergeCell ref="AB11:AC11"/>
    <mergeCell ref="AE11:AE12"/>
    <mergeCell ref="AG11:AG12"/>
    <mergeCell ref="AI11:AI12"/>
    <mergeCell ref="A14:B14"/>
    <mergeCell ref="F14:G14"/>
    <mergeCell ref="Q14:S14"/>
    <mergeCell ref="X14:Z14"/>
    <mergeCell ref="A15:B15"/>
    <mergeCell ref="Q15:S15"/>
    <mergeCell ref="X15:Z15"/>
  </mergeCells>
  <pageMargins left="0.39" right="0.39" top="0.39" bottom="0.39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W17"/>
  <sheetViews>
    <sheetView rightToLeft="1" workbookViewId="0">
      <selection activeCell="F24" sqref="F24"/>
    </sheetView>
  </sheetViews>
  <sheetFormatPr defaultRowHeight="12.75" x14ac:dyDescent="0.2"/>
  <cols>
    <col min="1" max="1" width="1.28515625" customWidth="1"/>
    <col min="2" max="2" width="17.5703125" customWidth="1"/>
    <col min="3" max="3" width="9.85546875" customWidth="1"/>
    <col min="4" max="4" width="1.28515625" customWidth="1"/>
    <col min="5" max="5" width="9" customWidth="1"/>
    <col min="6" max="6" width="5.140625" customWidth="1"/>
    <col min="7" max="7" width="1.28515625" customWidth="1"/>
    <col min="8" max="8" width="7.7109375" customWidth="1"/>
    <col min="9" max="9" width="9.5703125" customWidth="1"/>
    <col min="10" max="10" width="1.28515625" customWidth="1"/>
    <col min="11" max="11" width="10.28515625" customWidth="1"/>
    <col min="12" max="12" width="1.28515625" customWidth="1"/>
    <col min="13" max="13" width="25.7109375" customWidth="1"/>
    <col min="14" max="14" width="1.28515625" customWidth="1"/>
    <col min="15" max="15" width="6.42578125" customWidth="1"/>
    <col min="16" max="16" width="12.85546875" customWidth="1"/>
    <col min="17" max="17" width="6.42578125" customWidth="1"/>
    <col min="18" max="18" width="1.28515625" customWidth="1"/>
    <col min="19" max="19" width="25.7109375" customWidth="1"/>
    <col min="20" max="20" width="1.28515625" customWidth="1"/>
    <col min="21" max="21" width="25.7109375" customWidth="1"/>
    <col min="22" max="22" width="1.28515625" customWidth="1"/>
    <col min="23" max="23" width="0.28515625" customWidth="1"/>
  </cols>
  <sheetData>
    <row r="1" spans="1:23" ht="7.35" customHeight="1" x14ac:dyDescent="0.2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</row>
    <row r="2" spans="1:23" s="24" customFormat="1" ht="29.65" customHeight="1" x14ac:dyDescent="0.25">
      <c r="A2" s="75" t="s">
        <v>89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41"/>
      <c r="W2" s="41"/>
    </row>
    <row r="3" spans="1:23" s="24" customFormat="1" ht="7.3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3" s="24" customFormat="1" ht="29.65" customHeight="1" x14ac:dyDescent="0.25">
      <c r="A4" s="75" t="s">
        <v>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41"/>
      <c r="W4" s="41"/>
    </row>
    <row r="5" spans="1:23" s="24" customFormat="1" ht="7.35" customHeight="1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3" s="24" customFormat="1" ht="29.65" customHeight="1" x14ac:dyDescent="0.25">
      <c r="A6" s="75" t="s">
        <v>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41"/>
      <c r="W6" s="41"/>
    </row>
    <row r="7" spans="1:23" ht="13.5" customHeight="1" x14ac:dyDescent="0.2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</row>
    <row r="8" spans="1:23" s="23" customFormat="1" ht="29.65" customHeight="1" x14ac:dyDescent="0.2">
      <c r="A8" s="31"/>
      <c r="B8" s="20" t="s">
        <v>93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23" customFormat="1" ht="22.15" customHeight="1" x14ac:dyDescent="0.2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</row>
    <row r="10" spans="1:23" s="23" customFormat="1" ht="38.25" customHeight="1" x14ac:dyDescent="0.2">
      <c r="A10" s="87" t="s">
        <v>35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31"/>
      <c r="M10" s="33" t="s">
        <v>2</v>
      </c>
      <c r="N10" s="31"/>
      <c r="O10" s="87" t="s">
        <v>3</v>
      </c>
      <c r="P10" s="87"/>
      <c r="Q10" s="87"/>
      <c r="R10" s="87"/>
      <c r="S10" s="87"/>
      <c r="T10" s="31"/>
      <c r="U10" s="33" t="s">
        <v>4</v>
      </c>
      <c r="V10" s="86"/>
      <c r="W10" s="86"/>
    </row>
    <row r="11" spans="1:23" s="21" customFormat="1" ht="44.45" customHeight="1" x14ac:dyDescent="0.2">
      <c r="A11" s="88" t="s">
        <v>36</v>
      </c>
      <c r="B11" s="88"/>
      <c r="C11" s="88"/>
      <c r="E11" s="88" t="s">
        <v>37</v>
      </c>
      <c r="F11" s="88"/>
      <c r="H11" s="88" t="s">
        <v>38</v>
      </c>
      <c r="I11" s="88"/>
      <c r="K11" s="39" t="s">
        <v>39</v>
      </c>
      <c r="M11" s="26" t="s">
        <v>40</v>
      </c>
      <c r="O11" s="88" t="s">
        <v>41</v>
      </c>
      <c r="P11" s="88"/>
      <c r="Q11" s="88"/>
      <c r="S11" s="39" t="s">
        <v>42</v>
      </c>
      <c r="U11" s="26" t="s">
        <v>40</v>
      </c>
    </row>
    <row r="12" spans="1:23" s="23" customFormat="1" ht="14.85" customHeight="1" x14ac:dyDescent="0.2">
      <c r="A12" s="34"/>
      <c r="B12" s="34"/>
      <c r="C12" s="34"/>
      <c r="E12" s="34"/>
      <c r="F12" s="34"/>
      <c r="H12" s="34"/>
      <c r="I12" s="34"/>
      <c r="K12" s="34"/>
      <c r="M12" s="34"/>
      <c r="O12" s="34"/>
      <c r="P12" s="34"/>
      <c r="Q12" s="34"/>
      <c r="S12" s="34"/>
      <c r="U12" s="34"/>
    </row>
    <row r="13" spans="1:23" s="23" customFormat="1" ht="29.65" customHeight="1" x14ac:dyDescent="0.2">
      <c r="A13" s="82" t="s">
        <v>43</v>
      </c>
      <c r="B13" s="82"/>
      <c r="C13" s="82"/>
      <c r="E13" s="82" t="s">
        <v>43</v>
      </c>
      <c r="F13" s="82"/>
      <c r="H13" s="83" t="s">
        <v>44</v>
      </c>
      <c r="I13" s="83"/>
      <c r="K13" s="35">
        <v>10</v>
      </c>
      <c r="L13" s="36"/>
      <c r="M13" s="35">
        <v>1170292737</v>
      </c>
      <c r="N13" s="36"/>
      <c r="O13" s="84">
        <v>2011563</v>
      </c>
      <c r="P13" s="84"/>
      <c r="Q13" s="84"/>
      <c r="R13" s="36"/>
      <c r="S13" s="35">
        <v>679471256</v>
      </c>
      <c r="T13" s="36"/>
      <c r="U13" s="35">
        <v>492833044</v>
      </c>
    </row>
    <row r="14" spans="1:23" s="23" customFormat="1" ht="29.65" customHeight="1" x14ac:dyDescent="0.2">
      <c r="A14" s="82" t="s">
        <v>43</v>
      </c>
      <c r="B14" s="82"/>
      <c r="C14" s="82"/>
      <c r="E14" s="82" t="s">
        <v>43</v>
      </c>
      <c r="F14" s="82"/>
      <c r="H14" s="83" t="s">
        <v>44</v>
      </c>
      <c r="I14" s="83"/>
      <c r="K14" s="35">
        <v>10</v>
      </c>
      <c r="L14" s="36"/>
      <c r="M14" s="35">
        <v>2088257652</v>
      </c>
      <c r="N14" s="36"/>
      <c r="O14" s="84">
        <v>494798866111</v>
      </c>
      <c r="P14" s="84"/>
      <c r="Q14" s="84"/>
      <c r="R14" s="36"/>
      <c r="S14" s="35">
        <v>495731731534</v>
      </c>
      <c r="T14" s="36"/>
      <c r="U14" s="35">
        <v>1155392229</v>
      </c>
    </row>
    <row r="15" spans="1:23" s="23" customFormat="1" ht="29.65" customHeight="1" x14ac:dyDescent="0.2">
      <c r="A15" s="82" t="s">
        <v>43</v>
      </c>
      <c r="B15" s="82"/>
      <c r="C15" s="82"/>
      <c r="E15" s="82" t="s">
        <v>43</v>
      </c>
      <c r="F15" s="82"/>
      <c r="H15" s="83" t="s">
        <v>45</v>
      </c>
      <c r="I15" s="83"/>
      <c r="K15" s="35">
        <v>10</v>
      </c>
      <c r="L15" s="36"/>
      <c r="M15" s="35">
        <v>100000</v>
      </c>
      <c r="N15" s="36"/>
      <c r="O15" s="84">
        <v>0</v>
      </c>
      <c r="P15" s="84"/>
      <c r="Q15" s="84"/>
      <c r="R15" s="36"/>
      <c r="S15" s="35">
        <v>0</v>
      </c>
      <c r="T15" s="36"/>
      <c r="U15" s="35">
        <v>100000</v>
      </c>
    </row>
    <row r="16" spans="1:23" s="23" customFormat="1" ht="29.65" customHeight="1" x14ac:dyDescent="0.2">
      <c r="A16" s="82" t="s">
        <v>43</v>
      </c>
      <c r="B16" s="82"/>
      <c r="C16" s="82"/>
      <c r="E16" s="82" t="s">
        <v>43</v>
      </c>
      <c r="F16" s="82"/>
      <c r="H16" s="83" t="s">
        <v>46</v>
      </c>
      <c r="I16" s="83"/>
      <c r="K16" s="35">
        <v>10</v>
      </c>
      <c r="L16" s="36"/>
      <c r="M16" s="37">
        <v>24542847</v>
      </c>
      <c r="N16" s="36"/>
      <c r="O16" s="85">
        <v>100585</v>
      </c>
      <c r="P16" s="85"/>
      <c r="Q16" s="85"/>
      <c r="R16" s="36"/>
      <c r="S16" s="37">
        <v>0</v>
      </c>
      <c r="T16" s="36"/>
      <c r="U16" s="37">
        <v>24643432</v>
      </c>
    </row>
    <row r="17" spans="1:21" s="23" customFormat="1" ht="22.15" customHeight="1" x14ac:dyDescent="0.2">
      <c r="A17" s="80" t="s">
        <v>20</v>
      </c>
      <c r="B17" s="80"/>
      <c r="C17" s="80"/>
      <c r="K17" s="36"/>
      <c r="L17" s="36"/>
      <c r="M17" s="38">
        <f>SUM(M13:M16)</f>
        <v>3283193236</v>
      </c>
      <c r="N17" s="36"/>
      <c r="O17" s="81">
        <f>SUM(O13:Q16)</f>
        <v>494800978259</v>
      </c>
      <c r="P17" s="81"/>
      <c r="Q17" s="81"/>
      <c r="R17" s="36"/>
      <c r="S17" s="38">
        <f>SUM(S13:S16)</f>
        <v>496411202790</v>
      </c>
      <c r="T17" s="36"/>
      <c r="U17" s="38">
        <f>SUM(U13:U16)</f>
        <v>1672968705</v>
      </c>
    </row>
  </sheetData>
  <mergeCells count="31">
    <mergeCell ref="A1:W1"/>
    <mergeCell ref="A2:U2"/>
    <mergeCell ref="A4:U4"/>
    <mergeCell ref="A6:U6"/>
    <mergeCell ref="A7:W7"/>
    <mergeCell ref="A9:W9"/>
    <mergeCell ref="A10:K10"/>
    <mergeCell ref="O10:S10"/>
    <mergeCell ref="V10:W10"/>
    <mergeCell ref="A11:C11"/>
    <mergeCell ref="E11:F11"/>
    <mergeCell ref="H11:I11"/>
    <mergeCell ref="O11:Q11"/>
    <mergeCell ref="A13:C13"/>
    <mergeCell ref="E13:F13"/>
    <mergeCell ref="H13:I13"/>
    <mergeCell ref="O13:Q13"/>
    <mergeCell ref="A14:C14"/>
    <mergeCell ref="E14:F14"/>
    <mergeCell ref="H14:I14"/>
    <mergeCell ref="O14:Q14"/>
    <mergeCell ref="A17:C17"/>
    <mergeCell ref="O17:Q17"/>
    <mergeCell ref="A15:C15"/>
    <mergeCell ref="E15:F15"/>
    <mergeCell ref="H15:I15"/>
    <mergeCell ref="O15:Q15"/>
    <mergeCell ref="A16:C16"/>
    <mergeCell ref="E16:F16"/>
    <mergeCell ref="H16:I16"/>
    <mergeCell ref="O16:Q16"/>
  </mergeCells>
  <pageMargins left="0.39" right="0.39" top="0.39" bottom="0.39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2:P31"/>
  <sheetViews>
    <sheetView rightToLeft="1" workbookViewId="0">
      <selection activeCell="H14" sqref="H14:I14"/>
    </sheetView>
  </sheetViews>
  <sheetFormatPr defaultRowHeight="12.75" x14ac:dyDescent="0.2"/>
  <cols>
    <col min="1" max="1" width="9.28515625" customWidth="1"/>
    <col min="2" max="2" width="25.7109375" customWidth="1"/>
    <col min="3" max="3" width="14.140625" customWidth="1"/>
    <col min="4" max="4" width="5.140625" customWidth="1"/>
    <col min="5" max="5" width="3.85546875" customWidth="1"/>
    <col min="6" max="7" width="1.28515625" customWidth="1"/>
    <col min="8" max="8" width="25.5703125" customWidth="1"/>
    <col min="9" max="9" width="2.5703125" customWidth="1"/>
    <col min="10" max="10" width="1.28515625" customWidth="1"/>
    <col min="11" max="11" width="9" customWidth="1"/>
    <col min="12" max="12" width="7.7109375" customWidth="1"/>
    <col min="13" max="13" width="1.28515625" customWidth="1"/>
    <col min="14" max="14" width="16.7109375" customWidth="1"/>
    <col min="15" max="15" width="0.28515625" customWidth="1"/>
  </cols>
  <sheetData>
    <row r="2" spans="1:16" s="24" customFormat="1" ht="29.65" customHeight="1" x14ac:dyDescent="0.25">
      <c r="A2" s="75" t="s">
        <v>89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6" s="24" customFormat="1" ht="7.35" customHeight="1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6" s="24" customFormat="1" ht="29.65" customHeight="1" x14ac:dyDescent="0.25">
      <c r="A4" s="75" t="s">
        <v>34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6" s="24" customFormat="1" ht="7.35" customHeight="1" x14ac:dyDescent="0.25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6" s="24" customFormat="1" ht="29.65" customHeight="1" x14ac:dyDescent="0.25">
      <c r="A6" s="75" t="s">
        <v>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</row>
    <row r="7" spans="1:16" ht="15.75" customHeight="1" x14ac:dyDescent="0.2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</row>
    <row r="8" spans="1:16" ht="29.65" customHeight="1" x14ac:dyDescent="0.2">
      <c r="A8" s="70" t="s">
        <v>97</v>
      </c>
      <c r="B8" s="70"/>
      <c r="C8" s="70"/>
      <c r="D8" s="70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</row>
    <row r="9" spans="1:16" ht="9" customHeight="1" x14ac:dyDescent="0.2">
      <c r="A9" s="69"/>
      <c r="B9" s="72"/>
      <c r="C9" s="72"/>
      <c r="D9" s="72"/>
      <c r="E9" s="72"/>
      <c r="F9" s="69"/>
      <c r="G9" s="69"/>
      <c r="H9" s="72"/>
      <c r="I9" s="72"/>
      <c r="J9" s="69"/>
      <c r="K9" s="72"/>
      <c r="L9" s="72"/>
      <c r="M9" s="69"/>
      <c r="N9" s="72"/>
      <c r="O9" s="69"/>
    </row>
    <row r="10" spans="1:16" ht="44.45" customHeight="1" x14ac:dyDescent="0.2">
      <c r="A10" s="66" t="s">
        <v>47</v>
      </c>
      <c r="B10" s="66"/>
      <c r="C10" s="66"/>
      <c r="D10" s="66"/>
      <c r="E10" s="66"/>
      <c r="H10" s="66" t="s">
        <v>48</v>
      </c>
      <c r="I10" s="66"/>
      <c r="K10" s="66" t="s">
        <v>49</v>
      </c>
      <c r="L10" s="66"/>
      <c r="N10" s="3" t="s">
        <v>50</v>
      </c>
    </row>
    <row r="11" spans="1:16" ht="14.85" customHeight="1" x14ac:dyDescent="0.2">
      <c r="A11" s="4"/>
      <c r="B11" s="4"/>
      <c r="C11" s="4"/>
      <c r="D11" s="4"/>
      <c r="E11" s="4"/>
      <c r="H11" s="4"/>
      <c r="I11" s="4"/>
      <c r="K11" s="4"/>
      <c r="L11" s="4"/>
      <c r="N11" s="4"/>
    </row>
    <row r="12" spans="1:16" ht="29.65" customHeight="1" x14ac:dyDescent="0.2">
      <c r="A12" s="82" t="s">
        <v>98</v>
      </c>
      <c r="B12" s="77"/>
      <c r="C12" s="77"/>
      <c r="D12" s="77"/>
      <c r="E12" s="77"/>
      <c r="H12" s="91">
        <v>3850839223611</v>
      </c>
      <c r="I12" s="91"/>
      <c r="K12" s="90">
        <v>99.98</v>
      </c>
      <c r="L12" s="90"/>
      <c r="N12" s="6">
        <v>14.87</v>
      </c>
      <c r="P12" s="21"/>
    </row>
    <row r="13" spans="1:16" ht="29.65" customHeight="1" x14ac:dyDescent="0.2">
      <c r="A13" s="82" t="s">
        <v>99</v>
      </c>
      <c r="B13" s="77"/>
      <c r="C13" s="77"/>
      <c r="D13" s="77"/>
      <c r="E13" s="77"/>
      <c r="H13" s="91">
        <v>752432752</v>
      </c>
      <c r="I13" s="91"/>
      <c r="K13" s="90">
        <v>0.02</v>
      </c>
      <c r="L13" s="90"/>
      <c r="N13" s="6">
        <v>0</v>
      </c>
    </row>
    <row r="14" spans="1:16" ht="29.65" customHeight="1" x14ac:dyDescent="0.2">
      <c r="A14" s="82" t="s">
        <v>100</v>
      </c>
      <c r="B14" s="77"/>
      <c r="C14" s="77"/>
      <c r="D14" s="77"/>
      <c r="E14" s="77"/>
      <c r="H14" s="91">
        <v>19816133</v>
      </c>
      <c r="I14" s="91"/>
      <c r="K14" s="90">
        <v>0</v>
      </c>
      <c r="L14" s="90"/>
      <c r="N14" s="6">
        <v>0</v>
      </c>
    </row>
    <row r="15" spans="1:16" ht="29.65" customHeight="1" x14ac:dyDescent="0.2">
      <c r="A15" s="66" t="s">
        <v>20</v>
      </c>
      <c r="B15" s="66"/>
      <c r="C15" s="66"/>
      <c r="D15" s="66"/>
      <c r="E15" s="66"/>
      <c r="H15" s="79">
        <f>SUM(H12:I14)</f>
        <v>3851611472496</v>
      </c>
      <c r="I15" s="79"/>
      <c r="K15" s="89">
        <f>SUM(K12:L14)</f>
        <v>100</v>
      </c>
      <c r="L15" s="89"/>
      <c r="N15" s="8">
        <f>SUM(N12:N14)</f>
        <v>14.87</v>
      </c>
    </row>
    <row r="20" spans="8:8" x14ac:dyDescent="0.2">
      <c r="H20" s="13"/>
    </row>
    <row r="23" spans="8:8" x14ac:dyDescent="0.2">
      <c r="H23" s="52">
        <v>38493071860</v>
      </c>
    </row>
    <row r="24" spans="8:8" x14ac:dyDescent="0.2">
      <c r="H24" s="52">
        <v>2338871754865</v>
      </c>
    </row>
    <row r="25" spans="8:8" x14ac:dyDescent="0.2">
      <c r="H25" s="52">
        <v>1467622625630</v>
      </c>
    </row>
    <row r="26" spans="8:8" x14ac:dyDescent="0.2">
      <c r="H26" s="52">
        <f>H24+H25+H23</f>
        <v>3844987452355</v>
      </c>
    </row>
    <row r="27" spans="8:8" x14ac:dyDescent="0.2">
      <c r="H27" s="52">
        <f>H26-H12</f>
        <v>-5851771256</v>
      </c>
    </row>
    <row r="28" spans="8:8" x14ac:dyDescent="0.2">
      <c r="H28" s="52"/>
    </row>
    <row r="29" spans="8:8" x14ac:dyDescent="0.2">
      <c r="H29" s="52"/>
    </row>
    <row r="30" spans="8:8" x14ac:dyDescent="0.2">
      <c r="H30" s="52"/>
    </row>
    <row r="31" spans="8:8" x14ac:dyDescent="0.2">
      <c r="H31" s="52"/>
    </row>
  </sheetData>
  <mergeCells count="24">
    <mergeCell ref="A5:O5"/>
    <mergeCell ref="A7:O7"/>
    <mergeCell ref="A6:O6"/>
    <mergeCell ref="A3:O3"/>
    <mergeCell ref="A2:O2"/>
    <mergeCell ref="A4:O4"/>
    <mergeCell ref="E8:O8"/>
    <mergeCell ref="A9:O9"/>
    <mergeCell ref="A10:E10"/>
    <mergeCell ref="H10:I10"/>
    <mergeCell ref="K10:L10"/>
    <mergeCell ref="A8:D8"/>
    <mergeCell ref="A12:E12"/>
    <mergeCell ref="H12:I12"/>
    <mergeCell ref="K12:L12"/>
    <mergeCell ref="A13:E13"/>
    <mergeCell ref="H13:I13"/>
    <mergeCell ref="K13:L13"/>
    <mergeCell ref="A15:E15"/>
    <mergeCell ref="H15:I15"/>
    <mergeCell ref="K15:L15"/>
    <mergeCell ref="A14:E14"/>
    <mergeCell ref="H14:I14"/>
    <mergeCell ref="K14:L14"/>
  </mergeCells>
  <pageMargins left="0.39" right="0.39" top="0.39" bottom="0.39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Y14"/>
  <sheetViews>
    <sheetView rightToLeft="1" workbookViewId="0">
      <selection activeCell="X12" sqref="X12:X13"/>
    </sheetView>
  </sheetViews>
  <sheetFormatPr defaultRowHeight="12.75" x14ac:dyDescent="0.2"/>
  <cols>
    <col min="1" max="1" width="1.28515625" customWidth="1"/>
    <col min="2" max="2" width="33.42578125" customWidth="1"/>
    <col min="3" max="3" width="5.28515625" customWidth="1"/>
    <col min="4" max="4" width="1.28515625" customWidth="1"/>
    <col min="5" max="5" width="14.140625" customWidth="1"/>
    <col min="6" max="6" width="1.28515625" customWidth="1"/>
    <col min="7" max="7" width="18" customWidth="1"/>
    <col min="8" max="8" width="1.28515625" customWidth="1"/>
    <col min="9" max="9" width="17.42578125" customWidth="1"/>
    <col min="10" max="10" width="1.28515625" customWidth="1"/>
    <col min="11" max="11" width="12.85546875" customWidth="1"/>
    <col min="12" max="12" width="14.140625" customWidth="1"/>
    <col min="13" max="13" width="1.28515625" customWidth="1"/>
    <col min="14" max="14" width="15.42578125" customWidth="1"/>
    <col min="15" max="15" width="1.28515625" customWidth="1"/>
    <col min="16" max="16" width="5.140625" customWidth="1"/>
    <col min="17" max="17" width="12.85546875" customWidth="1"/>
    <col min="18" max="18" width="4.28515625" customWidth="1"/>
    <col min="19" max="19" width="1.28515625" customWidth="1"/>
    <col min="20" max="20" width="23.85546875" customWidth="1"/>
    <col min="21" max="21" width="1.28515625" customWidth="1"/>
    <col min="22" max="22" width="13.7109375" customWidth="1"/>
    <col min="23" max="23" width="1.28515625" customWidth="1"/>
    <col min="24" max="24" width="24.5703125" customWidth="1"/>
    <col min="25" max="25" width="0.28515625" customWidth="1"/>
  </cols>
  <sheetData>
    <row r="1" spans="1:25" ht="14.85" customHeight="1" x14ac:dyDescent="0.2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25" s="25" customFormat="1" ht="29.65" customHeight="1" x14ac:dyDescent="0.3">
      <c r="A2" s="93" t="s">
        <v>89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 s="25" customFormat="1" ht="7.35" customHeight="1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</row>
    <row r="4" spans="1:25" s="25" customFormat="1" ht="29.65" customHeight="1" x14ac:dyDescent="0.3">
      <c r="A4" s="42"/>
      <c r="B4" s="93" t="s">
        <v>34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42"/>
    </row>
    <row r="5" spans="1:25" s="25" customFormat="1" ht="29.65" customHeight="1" x14ac:dyDescent="0.3">
      <c r="A5" s="42"/>
      <c r="B5" s="93" t="s">
        <v>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42"/>
    </row>
    <row r="6" spans="1:25" ht="15.75" customHeight="1" x14ac:dyDescent="0.2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</row>
    <row r="7" spans="1:25" ht="29.65" customHeight="1" x14ac:dyDescent="0.2">
      <c r="A7" s="1"/>
      <c r="B7" s="2" t="s">
        <v>51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</row>
    <row r="8" spans="1:25" ht="22.15" customHeight="1" x14ac:dyDescent="0.2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</row>
    <row r="9" spans="1:25" ht="30" customHeight="1" x14ac:dyDescent="0.2">
      <c r="A9" s="69"/>
      <c r="B9" s="72"/>
      <c r="C9" s="72"/>
      <c r="D9" s="69"/>
      <c r="E9" s="73" t="s">
        <v>52</v>
      </c>
      <c r="F9" s="73"/>
      <c r="G9" s="73"/>
      <c r="H9" s="73"/>
      <c r="I9" s="73"/>
      <c r="J9" s="1"/>
      <c r="K9" s="73" t="s">
        <v>53</v>
      </c>
      <c r="L9" s="73"/>
      <c r="M9" s="73"/>
      <c r="N9" s="73"/>
      <c r="O9" s="73"/>
      <c r="P9" s="73"/>
      <c r="Q9" s="73"/>
      <c r="R9" s="73"/>
      <c r="S9" s="1"/>
      <c r="T9" s="73" t="s">
        <v>4</v>
      </c>
      <c r="U9" s="73"/>
      <c r="V9" s="73"/>
      <c r="W9" s="73"/>
      <c r="X9" s="73"/>
      <c r="Y9" s="1"/>
    </row>
    <row r="10" spans="1:25" ht="44.45" customHeight="1" x14ac:dyDescent="0.2">
      <c r="A10" s="66" t="s">
        <v>54</v>
      </c>
      <c r="B10" s="66"/>
      <c r="C10" s="66"/>
      <c r="E10" s="10" t="s">
        <v>55</v>
      </c>
      <c r="G10" s="10" t="s">
        <v>56</v>
      </c>
      <c r="I10" s="10" t="s">
        <v>57</v>
      </c>
      <c r="K10" s="65" t="s">
        <v>58</v>
      </c>
      <c r="L10" s="65"/>
      <c r="N10" s="10" t="s">
        <v>59</v>
      </c>
      <c r="P10" s="65" t="s">
        <v>60</v>
      </c>
      <c r="Q10" s="65"/>
      <c r="R10" s="65"/>
      <c r="T10" s="10" t="s">
        <v>58</v>
      </c>
      <c r="V10" s="10" t="s">
        <v>59</v>
      </c>
      <c r="X10" s="10" t="s">
        <v>60</v>
      </c>
    </row>
    <row r="11" spans="1:25" ht="14.85" customHeight="1" x14ac:dyDescent="0.2">
      <c r="A11" s="4"/>
      <c r="B11" s="4"/>
      <c r="C11" s="4"/>
      <c r="E11" s="4"/>
      <c r="G11" s="4"/>
      <c r="I11" s="4"/>
      <c r="K11" s="4"/>
      <c r="L11" s="4"/>
      <c r="N11" s="4"/>
      <c r="P11" s="4"/>
      <c r="Q11" s="4"/>
      <c r="R11" s="4"/>
      <c r="T11" s="4"/>
      <c r="V11" s="4"/>
      <c r="X11" s="4"/>
    </row>
    <row r="12" spans="1:25" ht="29.65" customHeight="1" x14ac:dyDescent="0.2">
      <c r="A12" s="77" t="s">
        <v>16</v>
      </c>
      <c r="B12" s="77"/>
      <c r="C12" s="77"/>
      <c r="E12" s="12" t="s">
        <v>101</v>
      </c>
      <c r="G12" s="15">
        <v>3119204063</v>
      </c>
      <c r="H12" s="13"/>
      <c r="I12" s="15">
        <v>250</v>
      </c>
      <c r="J12" s="13"/>
      <c r="K12" s="91"/>
      <c r="L12" s="91"/>
      <c r="M12" s="13"/>
      <c r="N12" s="15">
        <v>0</v>
      </c>
      <c r="O12" s="13"/>
      <c r="P12" s="91"/>
      <c r="Q12" s="91"/>
      <c r="R12" s="91"/>
      <c r="S12" s="13"/>
      <c r="T12" s="15">
        <v>779801015750</v>
      </c>
      <c r="U12" s="13"/>
      <c r="V12" s="15">
        <v>0</v>
      </c>
      <c r="W12" s="13"/>
      <c r="X12" s="15">
        <v>779801015750</v>
      </c>
    </row>
    <row r="13" spans="1:25" ht="29.65" customHeight="1" x14ac:dyDescent="0.2">
      <c r="A13" s="76" t="s">
        <v>19</v>
      </c>
      <c r="B13" s="76"/>
      <c r="C13" s="76"/>
      <c r="E13" s="5" t="s">
        <v>61</v>
      </c>
      <c r="G13" s="15">
        <v>1858977324</v>
      </c>
      <c r="H13" s="13"/>
      <c r="I13" s="15">
        <v>370</v>
      </c>
      <c r="J13" s="13"/>
      <c r="K13" s="78">
        <v>0</v>
      </c>
      <c r="L13" s="78"/>
      <c r="M13" s="13"/>
      <c r="N13" s="16">
        <v>0</v>
      </c>
      <c r="O13" s="13"/>
      <c r="P13" s="78">
        <v>0</v>
      </c>
      <c r="Q13" s="78"/>
      <c r="R13" s="78"/>
      <c r="S13" s="13"/>
      <c r="T13" s="16">
        <v>687821609880</v>
      </c>
      <c r="U13" s="13"/>
      <c r="V13" s="16">
        <v>0</v>
      </c>
      <c r="W13" s="13"/>
      <c r="X13" s="16">
        <v>687821609880</v>
      </c>
    </row>
    <row r="14" spans="1:25" ht="36" customHeight="1" x14ac:dyDescent="0.2">
      <c r="A14" s="66" t="s">
        <v>20</v>
      </c>
      <c r="B14" s="66"/>
      <c r="C14" s="66"/>
      <c r="G14" s="13"/>
      <c r="H14" s="13"/>
      <c r="I14" s="13"/>
      <c r="J14" s="13"/>
      <c r="K14" s="79">
        <v>0</v>
      </c>
      <c r="L14" s="79"/>
      <c r="M14" s="13"/>
      <c r="N14" s="17">
        <v>0</v>
      </c>
      <c r="O14" s="13"/>
      <c r="P14" s="79">
        <v>0</v>
      </c>
      <c r="Q14" s="79"/>
      <c r="R14" s="79"/>
      <c r="S14" s="13"/>
      <c r="T14" s="17">
        <f>SUM(T12:T13)</f>
        <v>1467622625630</v>
      </c>
      <c r="U14" s="13"/>
      <c r="V14" s="17">
        <v>0</v>
      </c>
      <c r="W14" s="13"/>
      <c r="X14" s="17">
        <f>SUM(X12:X13)</f>
        <v>1467622625630</v>
      </c>
    </row>
  </sheetData>
  <mergeCells count="24">
    <mergeCell ref="A1:Y1"/>
    <mergeCell ref="A3:Y3"/>
    <mergeCell ref="A2:Y2"/>
    <mergeCell ref="A6:Y6"/>
    <mergeCell ref="B4:X4"/>
    <mergeCell ref="B5:X5"/>
    <mergeCell ref="C7:Y7"/>
    <mergeCell ref="A8:Y8"/>
    <mergeCell ref="A9:D9"/>
    <mergeCell ref="E9:I9"/>
    <mergeCell ref="K9:R9"/>
    <mergeCell ref="T9:X9"/>
    <mergeCell ref="A10:C10"/>
    <mergeCell ref="K10:L10"/>
    <mergeCell ref="P10:R10"/>
    <mergeCell ref="A12:C12"/>
    <mergeCell ref="K12:L12"/>
    <mergeCell ref="P12:R12"/>
    <mergeCell ref="A14:C14"/>
    <mergeCell ref="K14:L14"/>
    <mergeCell ref="P14:R14"/>
    <mergeCell ref="A13:C13"/>
    <mergeCell ref="K13:L13"/>
    <mergeCell ref="P13:R13"/>
  </mergeCells>
  <pageMargins left="0.39" right="0.39" top="0.39" bottom="0.39" header="0" footer="0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AA16"/>
  <sheetViews>
    <sheetView rightToLeft="1" topLeftCell="A7" workbookViewId="0">
      <selection activeCell="K15" sqref="K15:M15"/>
    </sheetView>
  </sheetViews>
  <sheetFormatPr defaultRowHeight="12.75" x14ac:dyDescent="0.2"/>
  <cols>
    <col min="1" max="1" width="1.28515625" customWidth="1"/>
    <col min="2" max="2" width="47.42578125" customWidth="1"/>
    <col min="3" max="4" width="1.28515625" customWidth="1"/>
    <col min="5" max="5" width="19.28515625" customWidth="1"/>
    <col min="6" max="6" width="1.28515625" customWidth="1"/>
    <col min="7" max="7" width="18" customWidth="1"/>
    <col min="8" max="8" width="1.28515625" customWidth="1"/>
    <col min="9" max="9" width="14.140625" customWidth="1"/>
    <col min="10" max="10" width="1.28515625" customWidth="1"/>
    <col min="11" max="11" width="7.7109375" customWidth="1"/>
    <col min="12" max="12" width="14.140625" customWidth="1"/>
    <col min="13" max="13" width="1" customWidth="1"/>
    <col min="14" max="14" width="1.28515625" customWidth="1"/>
    <col min="15" max="15" width="16.7109375" customWidth="1"/>
    <col min="16" max="16" width="1.28515625" customWidth="1"/>
    <col min="17" max="17" width="14.140625" customWidth="1"/>
    <col min="18" max="18" width="9.28515625" customWidth="1"/>
    <col min="19" max="19" width="5.140625" hidden="1" customWidth="1"/>
    <col min="20" max="20" width="1.28515625" customWidth="1"/>
    <col min="21" max="21" width="19.28515625" customWidth="1"/>
    <col min="22" max="22" width="1.28515625" customWidth="1"/>
    <col min="23" max="23" width="17.140625" customWidth="1"/>
    <col min="24" max="25" width="1.28515625" customWidth="1"/>
    <col min="26" max="26" width="19.5703125" customWidth="1"/>
    <col min="27" max="27" width="0.28515625" customWidth="1"/>
  </cols>
  <sheetData>
    <row r="1" spans="1:27" ht="14.85" customHeight="1" x14ac:dyDescent="0.2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2" spans="1:27" s="25" customFormat="1" ht="29.65" customHeight="1" x14ac:dyDescent="0.3">
      <c r="A2" s="93" t="s">
        <v>89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</row>
    <row r="3" spans="1:27" s="25" customFormat="1" ht="7.35" customHeight="1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</row>
    <row r="4" spans="1:27" s="25" customFormat="1" ht="29.65" customHeight="1" x14ac:dyDescent="0.3">
      <c r="A4" s="42"/>
      <c r="B4" s="93" t="s">
        <v>34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42"/>
    </row>
    <row r="5" spans="1:27" s="25" customFormat="1" ht="29.65" customHeight="1" x14ac:dyDescent="0.3">
      <c r="A5" s="42"/>
      <c r="B5" s="93" t="s">
        <v>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42"/>
    </row>
    <row r="6" spans="1:27" ht="13.5" customHeight="1" x14ac:dyDescent="0.2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</row>
    <row r="7" spans="1:27" ht="29.65" customHeight="1" x14ac:dyDescent="0.2">
      <c r="A7" s="1"/>
      <c r="B7" s="2" t="s">
        <v>62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</row>
    <row r="8" spans="1:27" ht="10.5" customHeight="1" x14ac:dyDescent="0.2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</row>
    <row r="9" spans="1:27" ht="33" customHeight="1" x14ac:dyDescent="0.2">
      <c r="A9" s="69"/>
      <c r="B9" s="72"/>
      <c r="C9" s="72"/>
      <c r="D9" s="69"/>
      <c r="E9" s="72"/>
      <c r="F9" s="69"/>
      <c r="G9" s="72"/>
      <c r="H9" s="69"/>
      <c r="I9" s="72"/>
      <c r="J9" s="69"/>
      <c r="K9" s="73" t="s">
        <v>53</v>
      </c>
      <c r="L9" s="73"/>
      <c r="M9" s="73"/>
      <c r="N9" s="73"/>
      <c r="O9" s="73"/>
      <c r="P9" s="73"/>
      <c r="Q9" s="73"/>
      <c r="R9" s="73"/>
      <c r="S9" s="73"/>
      <c r="T9" s="1"/>
      <c r="U9" s="73" t="s">
        <v>4</v>
      </c>
      <c r="V9" s="73"/>
      <c r="W9" s="73"/>
      <c r="X9" s="73"/>
      <c r="Y9" s="73"/>
      <c r="Z9" s="73"/>
      <c r="AA9" s="1"/>
    </row>
    <row r="10" spans="1:27" ht="44.45" customHeight="1" x14ac:dyDescent="0.2">
      <c r="A10" s="66" t="s">
        <v>63</v>
      </c>
      <c r="B10" s="66"/>
      <c r="C10" s="66"/>
      <c r="E10" s="3" t="s">
        <v>64</v>
      </c>
      <c r="G10" s="3" t="s">
        <v>26</v>
      </c>
      <c r="I10" s="3" t="s">
        <v>39</v>
      </c>
      <c r="K10" s="65" t="s">
        <v>65</v>
      </c>
      <c r="L10" s="65"/>
      <c r="M10" s="65"/>
      <c r="O10" s="10" t="s">
        <v>59</v>
      </c>
      <c r="Q10" s="65" t="s">
        <v>66</v>
      </c>
      <c r="R10" s="65"/>
      <c r="S10" s="65"/>
      <c r="U10" s="10" t="s">
        <v>65</v>
      </c>
      <c r="W10" s="10" t="s">
        <v>59</v>
      </c>
      <c r="Y10" s="65" t="s">
        <v>66</v>
      </c>
      <c r="Z10" s="65"/>
    </row>
    <row r="11" spans="1:27" ht="14.85" customHeight="1" x14ac:dyDescent="0.2">
      <c r="A11" s="4"/>
      <c r="B11" s="4"/>
      <c r="C11" s="4"/>
      <c r="E11" s="4"/>
      <c r="G11" s="4"/>
      <c r="I11" s="4"/>
      <c r="K11" s="4"/>
      <c r="L11" s="4"/>
      <c r="M11" s="4"/>
      <c r="O11" s="4"/>
      <c r="Q11" s="4"/>
      <c r="R11" s="4"/>
      <c r="S11" s="4"/>
      <c r="U11" s="4"/>
      <c r="W11" s="4"/>
      <c r="Y11" s="4"/>
      <c r="Z11" s="4"/>
    </row>
    <row r="12" spans="1:27" ht="29.65" customHeight="1" x14ac:dyDescent="0.2">
      <c r="A12" s="82" t="s">
        <v>43</v>
      </c>
      <c r="B12" s="77"/>
      <c r="C12" s="77"/>
      <c r="E12" s="5" t="s">
        <v>67</v>
      </c>
      <c r="G12" s="5" t="s">
        <v>68</v>
      </c>
      <c r="I12" s="6">
        <v>0</v>
      </c>
      <c r="K12" s="91">
        <v>2011563</v>
      </c>
      <c r="L12" s="91"/>
      <c r="M12" s="91"/>
      <c r="N12" s="13"/>
      <c r="O12" s="15">
        <v>0</v>
      </c>
      <c r="P12" s="13"/>
      <c r="Q12" s="91">
        <v>2011563</v>
      </c>
      <c r="R12" s="91"/>
      <c r="S12" s="91"/>
      <c r="T12" s="13"/>
      <c r="U12" s="15">
        <v>7101574</v>
      </c>
      <c r="V12" s="13"/>
      <c r="W12" s="91">
        <v>0</v>
      </c>
      <c r="X12" s="91"/>
      <c r="Y12" s="13"/>
      <c r="Z12" s="15">
        <v>7101574</v>
      </c>
    </row>
    <row r="13" spans="1:27" ht="29.65" customHeight="1" x14ac:dyDescent="0.2">
      <c r="A13" s="82" t="s">
        <v>43</v>
      </c>
      <c r="B13" s="77"/>
      <c r="C13" s="77"/>
      <c r="E13" s="5" t="s">
        <v>67</v>
      </c>
      <c r="G13" s="5" t="s">
        <v>68</v>
      </c>
      <c r="I13" s="6">
        <v>0</v>
      </c>
      <c r="K13" s="91">
        <v>4715887</v>
      </c>
      <c r="L13" s="91"/>
      <c r="M13" s="91"/>
      <c r="N13" s="13"/>
      <c r="O13" s="15">
        <v>0</v>
      </c>
      <c r="P13" s="13"/>
      <c r="Q13" s="91">
        <v>4715887</v>
      </c>
      <c r="R13" s="91"/>
      <c r="S13" s="91"/>
      <c r="T13" s="13"/>
      <c r="U13" s="15">
        <v>10642574</v>
      </c>
      <c r="V13" s="13"/>
      <c r="W13" s="91">
        <v>0</v>
      </c>
      <c r="X13" s="91"/>
      <c r="Y13" s="13"/>
      <c r="Z13" s="15">
        <v>10642574</v>
      </c>
    </row>
    <row r="14" spans="1:27" ht="29.65" customHeight="1" x14ac:dyDescent="0.2">
      <c r="A14" s="82" t="s">
        <v>43</v>
      </c>
      <c r="B14" s="77"/>
      <c r="C14" s="77"/>
      <c r="E14" s="5" t="s">
        <v>69</v>
      </c>
      <c r="G14" s="5" t="s">
        <v>70</v>
      </c>
      <c r="I14" s="6">
        <v>0</v>
      </c>
      <c r="K14" s="91">
        <v>100585</v>
      </c>
      <c r="L14" s="91"/>
      <c r="M14" s="91"/>
      <c r="N14" s="13"/>
      <c r="O14" s="15">
        <v>0</v>
      </c>
      <c r="P14" s="13"/>
      <c r="Q14" s="91">
        <v>100585</v>
      </c>
      <c r="R14" s="91"/>
      <c r="S14" s="91"/>
      <c r="T14" s="13"/>
      <c r="U14" s="15">
        <v>2071985</v>
      </c>
      <c r="V14" s="13"/>
      <c r="W14" s="91">
        <v>0</v>
      </c>
      <c r="X14" s="91"/>
      <c r="Y14" s="13"/>
      <c r="Z14" s="15">
        <v>2071985</v>
      </c>
    </row>
    <row r="15" spans="1:27" ht="29.65" customHeight="1" x14ac:dyDescent="0.2">
      <c r="A15" s="77" t="s">
        <v>30</v>
      </c>
      <c r="B15" s="77"/>
      <c r="C15" s="77"/>
      <c r="E15" s="5" t="s">
        <v>71</v>
      </c>
      <c r="G15" s="5" t="s">
        <v>33</v>
      </c>
      <c r="I15" s="6">
        <v>18</v>
      </c>
      <c r="K15" s="91">
        <v>75677913</v>
      </c>
      <c r="L15" s="91"/>
      <c r="M15" s="91"/>
      <c r="N15" s="13"/>
      <c r="O15" s="15">
        <v>0</v>
      </c>
      <c r="P15" s="13"/>
      <c r="Q15" s="91">
        <v>75677913</v>
      </c>
      <c r="R15" s="91"/>
      <c r="S15" s="91"/>
      <c r="T15" s="13"/>
      <c r="U15" s="15">
        <v>678436438</v>
      </c>
      <c r="V15" s="13"/>
      <c r="W15" s="91">
        <v>0</v>
      </c>
      <c r="X15" s="91"/>
      <c r="Y15" s="13"/>
      <c r="Z15" s="15">
        <v>678436438</v>
      </c>
    </row>
    <row r="16" spans="1:27" ht="22.15" customHeight="1" x14ac:dyDescent="0.2">
      <c r="A16" s="66" t="s">
        <v>20</v>
      </c>
      <c r="B16" s="66"/>
      <c r="C16" s="66"/>
      <c r="K16" s="79">
        <f>SUM(K12:M15)</f>
        <v>82505948</v>
      </c>
      <c r="L16" s="79"/>
      <c r="M16" s="79"/>
      <c r="N16" s="13"/>
      <c r="O16" s="17">
        <v>0</v>
      </c>
      <c r="P16" s="13"/>
      <c r="Q16" s="79">
        <f>SUM(Q12:S15)</f>
        <v>82505948</v>
      </c>
      <c r="R16" s="79"/>
      <c r="S16" s="79"/>
      <c r="T16" s="13"/>
      <c r="U16" s="17">
        <f>SUM(U12:U15)</f>
        <v>698252571</v>
      </c>
      <c r="V16" s="13"/>
      <c r="W16" s="79">
        <v>0</v>
      </c>
      <c r="X16" s="79"/>
      <c r="Y16" s="13"/>
      <c r="Z16" s="17">
        <f>SUM(Z12:Z15)</f>
        <v>698252571</v>
      </c>
    </row>
  </sheetData>
  <mergeCells count="35">
    <mergeCell ref="A1:AA1"/>
    <mergeCell ref="A3:AA3"/>
    <mergeCell ref="A2:AA2"/>
    <mergeCell ref="A6:AA6"/>
    <mergeCell ref="B4:Z4"/>
    <mergeCell ref="B5:Z5"/>
    <mergeCell ref="C7:AA7"/>
    <mergeCell ref="A8:AA8"/>
    <mergeCell ref="A9:J9"/>
    <mergeCell ref="K9:S9"/>
    <mergeCell ref="U9:Z9"/>
    <mergeCell ref="A10:C10"/>
    <mergeCell ref="K10:M10"/>
    <mergeCell ref="Q10:S10"/>
    <mergeCell ref="Y10:Z10"/>
    <mergeCell ref="A12:C12"/>
    <mergeCell ref="K12:M12"/>
    <mergeCell ref="Q12:S12"/>
    <mergeCell ref="W12:X12"/>
    <mergeCell ref="A13:C13"/>
    <mergeCell ref="K13:M13"/>
    <mergeCell ref="Q13:S13"/>
    <mergeCell ref="W13:X13"/>
    <mergeCell ref="A14:C14"/>
    <mergeCell ref="K14:M14"/>
    <mergeCell ref="Q14:S14"/>
    <mergeCell ref="W14:X14"/>
    <mergeCell ref="A15:C15"/>
    <mergeCell ref="K15:M15"/>
    <mergeCell ref="Q15:S15"/>
    <mergeCell ref="W15:X15"/>
    <mergeCell ref="A16:C16"/>
    <mergeCell ref="K16:M16"/>
    <mergeCell ref="Q16:S16"/>
    <mergeCell ref="W16:X16"/>
  </mergeCells>
  <pageMargins left="0.39" right="0.39" top="0.39" bottom="0.39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W33"/>
  <sheetViews>
    <sheetView rightToLeft="1" topLeftCell="A7" workbookViewId="0">
      <selection activeCell="V12" sqref="V12:V16"/>
    </sheetView>
  </sheetViews>
  <sheetFormatPr defaultRowHeight="12.75" x14ac:dyDescent="0.2"/>
  <cols>
    <col min="1" max="1" width="1.28515625" customWidth="1"/>
    <col min="2" max="2" width="24.5703125" customWidth="1"/>
    <col min="3" max="4" width="1.28515625" customWidth="1"/>
    <col min="5" max="5" width="23" customWidth="1"/>
    <col min="6" max="6" width="1.28515625" customWidth="1"/>
    <col min="7" max="7" width="16.7109375" customWidth="1"/>
    <col min="8" max="8" width="7" customWidth="1"/>
    <col min="9" max="10" width="1.28515625" customWidth="1"/>
    <col min="11" max="11" width="21.5703125" customWidth="1"/>
    <col min="12" max="12" width="1.28515625" customWidth="1"/>
    <col min="13" max="13" width="18" customWidth="1"/>
    <col min="14" max="14" width="1.42578125" customWidth="1"/>
    <col min="15" max="15" width="1.28515625" customWidth="1"/>
    <col min="16" max="16" width="21.140625" customWidth="1"/>
    <col min="17" max="17" width="1.28515625" customWidth="1"/>
    <col min="18" max="18" width="22" customWidth="1"/>
    <col min="19" max="19" width="1.28515625" customWidth="1"/>
    <col min="20" max="20" width="24.28515625" customWidth="1"/>
    <col min="21" max="21" width="1.28515625" customWidth="1"/>
    <col min="22" max="22" width="22.140625" customWidth="1"/>
    <col min="23" max="23" width="0.28515625" customWidth="1"/>
  </cols>
  <sheetData>
    <row r="1" spans="1:23" ht="14.85" customHeight="1" x14ac:dyDescent="0.2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</row>
    <row r="2" spans="1:23" s="25" customFormat="1" ht="29.65" customHeight="1" x14ac:dyDescent="0.3">
      <c r="A2" s="93" t="s">
        <v>89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</row>
    <row r="3" spans="1:23" s="25" customFormat="1" ht="7.35" customHeight="1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</row>
    <row r="4" spans="1:23" s="25" customFormat="1" ht="29.65" customHeight="1" x14ac:dyDescent="0.3">
      <c r="A4" s="42"/>
      <c r="B4" s="93" t="s">
        <v>34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42"/>
    </row>
    <row r="5" spans="1:23" s="25" customFormat="1" ht="29.65" customHeight="1" x14ac:dyDescent="0.3">
      <c r="A5" s="42"/>
      <c r="B5" s="93" t="s">
        <v>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42"/>
    </row>
    <row r="6" spans="1:23" ht="8.25" customHeight="1" x14ac:dyDescent="0.2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</row>
    <row r="7" spans="1:23" ht="29.65" customHeight="1" x14ac:dyDescent="0.2">
      <c r="A7" s="1"/>
      <c r="B7" s="20" t="s">
        <v>96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1:23" ht="22.15" customHeight="1" x14ac:dyDescent="0.2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</row>
    <row r="9" spans="1:23" ht="37.5" customHeight="1" x14ac:dyDescent="0.2">
      <c r="A9" s="69"/>
      <c r="B9" s="72"/>
      <c r="C9" s="72"/>
      <c r="D9" s="69"/>
      <c r="E9" s="73" t="s">
        <v>53</v>
      </c>
      <c r="F9" s="73"/>
      <c r="G9" s="73"/>
      <c r="H9" s="73"/>
      <c r="I9" s="73"/>
      <c r="J9" s="73"/>
      <c r="K9" s="73"/>
      <c r="L9" s="73"/>
      <c r="M9" s="73"/>
      <c r="N9" s="73"/>
      <c r="O9" s="1"/>
      <c r="P9" s="73" t="s">
        <v>4</v>
      </c>
      <c r="Q9" s="73"/>
      <c r="R9" s="73"/>
      <c r="S9" s="73"/>
      <c r="T9" s="73"/>
      <c r="U9" s="73"/>
      <c r="V9" s="73"/>
      <c r="W9" s="1"/>
    </row>
    <row r="10" spans="1:23" ht="44.45" customHeight="1" x14ac:dyDescent="0.2">
      <c r="A10" s="66" t="s">
        <v>63</v>
      </c>
      <c r="B10" s="66"/>
      <c r="C10" s="66"/>
      <c r="E10" s="10" t="s">
        <v>13</v>
      </c>
      <c r="G10" s="65" t="s">
        <v>8</v>
      </c>
      <c r="H10" s="65"/>
      <c r="J10" s="65" t="s">
        <v>72</v>
      </c>
      <c r="K10" s="65"/>
      <c r="M10" s="65" t="s">
        <v>73</v>
      </c>
      <c r="N10" s="65"/>
      <c r="P10" s="10" t="s">
        <v>13</v>
      </c>
      <c r="R10" s="10" t="s">
        <v>8</v>
      </c>
      <c r="T10" s="10" t="s">
        <v>72</v>
      </c>
      <c r="V10" s="10" t="s">
        <v>73</v>
      </c>
    </row>
    <row r="11" spans="1:23" ht="14.85" customHeight="1" x14ac:dyDescent="0.2">
      <c r="A11" s="4"/>
      <c r="B11" s="4"/>
      <c r="C11" s="4"/>
      <c r="E11" s="4"/>
      <c r="G11" s="4"/>
      <c r="H11" s="4"/>
      <c r="J11" s="4"/>
      <c r="K11" s="4"/>
      <c r="M11" s="4"/>
      <c r="N11" s="4"/>
      <c r="P11" s="4"/>
      <c r="R11" s="4"/>
      <c r="T11" s="4"/>
      <c r="V11" s="4"/>
    </row>
    <row r="12" spans="1:23" ht="29.65" customHeight="1" x14ac:dyDescent="0.2">
      <c r="A12" s="77" t="s">
        <v>16</v>
      </c>
      <c r="B12" s="77"/>
      <c r="C12" s="77"/>
      <c r="E12" s="48">
        <v>24011790</v>
      </c>
      <c r="F12" s="53"/>
      <c r="G12" s="91">
        <v>49506841548</v>
      </c>
      <c r="H12" s="91"/>
      <c r="I12" s="53"/>
      <c r="J12" s="91">
        <f>G12-M12</f>
        <v>48677617686</v>
      </c>
      <c r="K12" s="91"/>
      <c r="L12" s="53"/>
      <c r="M12" s="91">
        <v>829223862</v>
      </c>
      <c r="N12" s="91"/>
      <c r="O12" s="53"/>
      <c r="P12" s="48">
        <v>24011790</v>
      </c>
      <c r="Q12" s="53"/>
      <c r="R12" s="48">
        <v>49506841548</v>
      </c>
      <c r="S12" s="53"/>
      <c r="T12" s="48">
        <f>R12-V12</f>
        <v>48677617686</v>
      </c>
      <c r="U12" s="53"/>
      <c r="V12" s="48">
        <v>829223862</v>
      </c>
    </row>
    <row r="13" spans="1:23" ht="29.65" customHeight="1" x14ac:dyDescent="0.2">
      <c r="A13" s="77" t="s">
        <v>17</v>
      </c>
      <c r="B13" s="77"/>
      <c r="C13" s="77"/>
      <c r="E13" s="48">
        <v>0</v>
      </c>
      <c r="F13" s="53"/>
      <c r="G13" s="91">
        <v>0</v>
      </c>
      <c r="H13" s="91"/>
      <c r="I13" s="53"/>
      <c r="J13" s="91">
        <f t="shared" ref="J13:J16" si="0">G13-M13</f>
        <v>0</v>
      </c>
      <c r="K13" s="91"/>
      <c r="L13" s="53"/>
      <c r="M13" s="91">
        <v>0</v>
      </c>
      <c r="N13" s="91"/>
      <c r="O13" s="53"/>
      <c r="P13" s="48">
        <v>6334290</v>
      </c>
      <c r="Q13" s="53"/>
      <c r="R13" s="48">
        <v>165689276026</v>
      </c>
      <c r="S13" s="53"/>
      <c r="T13" s="48">
        <f t="shared" ref="T13:T16" si="1">R13-V13</f>
        <v>165305719613</v>
      </c>
      <c r="U13" s="53"/>
      <c r="V13" s="48">
        <v>383556413</v>
      </c>
    </row>
    <row r="14" spans="1:23" ht="29.65" customHeight="1" x14ac:dyDescent="0.2">
      <c r="A14" s="77" t="s">
        <v>74</v>
      </c>
      <c r="B14" s="77"/>
      <c r="C14" s="77"/>
      <c r="E14" s="48">
        <v>0</v>
      </c>
      <c r="F14" s="53"/>
      <c r="G14" s="91">
        <v>0</v>
      </c>
      <c r="H14" s="91"/>
      <c r="I14" s="53"/>
      <c r="J14" s="91">
        <f t="shared" si="0"/>
        <v>0</v>
      </c>
      <c r="K14" s="91"/>
      <c r="L14" s="53"/>
      <c r="M14" s="91">
        <v>0</v>
      </c>
      <c r="N14" s="91"/>
      <c r="O14" s="53"/>
      <c r="P14" s="48">
        <v>14200000</v>
      </c>
      <c r="Q14" s="53"/>
      <c r="R14" s="48">
        <v>408003085419</v>
      </c>
      <c r="S14" s="53"/>
      <c r="T14" s="48">
        <f t="shared" si="1"/>
        <v>407737336175</v>
      </c>
      <c r="U14" s="53"/>
      <c r="V14" s="48">
        <v>265749244</v>
      </c>
    </row>
    <row r="15" spans="1:23" ht="29.65" customHeight="1" x14ac:dyDescent="0.2">
      <c r="A15" s="77" t="s">
        <v>18</v>
      </c>
      <c r="B15" s="77"/>
      <c r="C15" s="77"/>
      <c r="E15" s="48">
        <v>6368850</v>
      </c>
      <c r="F15" s="53"/>
      <c r="G15" s="91">
        <v>91265627306</v>
      </c>
      <c r="H15" s="91"/>
      <c r="I15" s="53"/>
      <c r="J15" s="91">
        <f t="shared" si="0"/>
        <v>85363048973</v>
      </c>
      <c r="K15" s="91"/>
      <c r="L15" s="53"/>
      <c r="M15" s="91">
        <v>5902578333</v>
      </c>
      <c r="N15" s="91"/>
      <c r="O15" s="53"/>
      <c r="P15" s="48">
        <v>64233201</v>
      </c>
      <c r="Q15" s="53"/>
      <c r="R15" s="48">
        <v>878432550873</v>
      </c>
      <c r="S15" s="53"/>
      <c r="T15" s="48">
        <f>R15-V15</f>
        <v>859125998514</v>
      </c>
      <c r="U15" s="53"/>
      <c r="V15" s="48">
        <v>19306552359</v>
      </c>
    </row>
    <row r="16" spans="1:23" ht="29.65" customHeight="1" x14ac:dyDescent="0.2">
      <c r="A16" s="76" t="s">
        <v>19</v>
      </c>
      <c r="B16" s="76"/>
      <c r="C16" s="76"/>
      <c r="E16" s="49">
        <v>10872000</v>
      </c>
      <c r="F16" s="53"/>
      <c r="G16" s="78">
        <v>83493376877</v>
      </c>
      <c r="H16" s="78"/>
      <c r="I16" s="53"/>
      <c r="J16" s="91">
        <f t="shared" si="0"/>
        <v>74111721124</v>
      </c>
      <c r="K16" s="91"/>
      <c r="L16" s="53"/>
      <c r="M16" s="78">
        <v>9381655753</v>
      </c>
      <c r="N16" s="78"/>
      <c r="O16" s="53"/>
      <c r="P16" s="49">
        <v>44910432</v>
      </c>
      <c r="Q16" s="53"/>
      <c r="R16" s="49">
        <v>291645397311</v>
      </c>
      <c r="S16" s="53"/>
      <c r="T16" s="48">
        <f t="shared" si="1"/>
        <v>306578707933</v>
      </c>
      <c r="U16" s="53"/>
      <c r="V16" s="49">
        <v>-14933310622</v>
      </c>
    </row>
    <row r="17" spans="1:22" ht="29.65" customHeight="1" x14ac:dyDescent="0.2">
      <c r="A17" s="66" t="s">
        <v>20</v>
      </c>
      <c r="B17" s="66"/>
      <c r="C17" s="66"/>
      <c r="D17" s="9"/>
      <c r="E17" s="50">
        <f>SUM(E12:E16)</f>
        <v>41252640</v>
      </c>
      <c r="F17" s="54"/>
      <c r="G17" s="79">
        <f>SUM(G12:H16)</f>
        <v>224265845731</v>
      </c>
      <c r="H17" s="79"/>
      <c r="I17" s="54"/>
      <c r="J17" s="79">
        <f>SUM(J12:K16)</f>
        <v>208152387783</v>
      </c>
      <c r="K17" s="79"/>
      <c r="L17" s="54"/>
      <c r="M17" s="79">
        <f>SUM(M12:N16)</f>
        <v>16113457948</v>
      </c>
      <c r="N17" s="79"/>
      <c r="O17" s="54"/>
      <c r="P17" s="50">
        <f>SUM(P12:P16)</f>
        <v>153689713</v>
      </c>
      <c r="Q17" s="54"/>
      <c r="R17" s="50">
        <f>SUM(R12:R16)</f>
        <v>1793277151177</v>
      </c>
      <c r="S17" s="54"/>
      <c r="T17" s="50">
        <f>SUM(T12:T16)</f>
        <v>1787425379921</v>
      </c>
      <c r="U17" s="54"/>
      <c r="V17" s="50">
        <f>SUM(V12:V16)</f>
        <v>5851771256</v>
      </c>
    </row>
    <row r="18" spans="1:22" ht="41.25" customHeight="1" x14ac:dyDescent="0.2">
      <c r="A18" s="94" t="s">
        <v>75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</row>
    <row r="20" spans="1:22" x14ac:dyDescent="0.2">
      <c r="E20" s="13"/>
      <c r="V20" s="52"/>
    </row>
    <row r="21" spans="1:22" x14ac:dyDescent="0.2">
      <c r="V21" s="52"/>
    </row>
    <row r="22" spans="1:22" x14ac:dyDescent="0.2">
      <c r="V22" s="52"/>
    </row>
    <row r="23" spans="1:22" x14ac:dyDescent="0.2">
      <c r="V23" s="52"/>
    </row>
    <row r="24" spans="1:22" x14ac:dyDescent="0.2">
      <c r="V24" s="52"/>
    </row>
    <row r="25" spans="1:22" x14ac:dyDescent="0.2">
      <c r="V25" s="52"/>
    </row>
    <row r="26" spans="1:22" x14ac:dyDescent="0.2">
      <c r="V26" s="52"/>
    </row>
    <row r="27" spans="1:22" x14ac:dyDescent="0.2">
      <c r="K27" s="13"/>
      <c r="V27" s="52"/>
    </row>
    <row r="28" spans="1:22" x14ac:dyDescent="0.2">
      <c r="V28" s="52"/>
    </row>
    <row r="29" spans="1:22" x14ac:dyDescent="0.2">
      <c r="V29" s="52"/>
    </row>
    <row r="30" spans="1:22" x14ac:dyDescent="0.2">
      <c r="V30" s="52"/>
    </row>
    <row r="31" spans="1:22" x14ac:dyDescent="0.2">
      <c r="V31" s="52"/>
    </row>
    <row r="32" spans="1:22" x14ac:dyDescent="0.2">
      <c r="V32" s="52"/>
    </row>
    <row r="33" spans="22:22" x14ac:dyDescent="0.2">
      <c r="V33" s="52"/>
    </row>
  </sheetData>
  <mergeCells count="39">
    <mergeCell ref="A1:W1"/>
    <mergeCell ref="A3:W3"/>
    <mergeCell ref="A2:W2"/>
    <mergeCell ref="A6:W6"/>
    <mergeCell ref="B4:V4"/>
    <mergeCell ref="B5:V5"/>
    <mergeCell ref="A8:W8"/>
    <mergeCell ref="A9:D9"/>
    <mergeCell ref="E9:N9"/>
    <mergeCell ref="P9:V9"/>
    <mergeCell ref="A10:C10"/>
    <mergeCell ref="G10:H10"/>
    <mergeCell ref="J10:K10"/>
    <mergeCell ref="M10:N10"/>
    <mergeCell ref="A12:C12"/>
    <mergeCell ref="G12:H12"/>
    <mergeCell ref="J12:K12"/>
    <mergeCell ref="M12:N12"/>
    <mergeCell ref="A13:C13"/>
    <mergeCell ref="G13:H13"/>
    <mergeCell ref="J13:K13"/>
    <mergeCell ref="M13:N13"/>
    <mergeCell ref="A14:C14"/>
    <mergeCell ref="G14:H14"/>
    <mergeCell ref="J14:K14"/>
    <mergeCell ref="M14:N14"/>
    <mergeCell ref="A15:C15"/>
    <mergeCell ref="G15:H15"/>
    <mergeCell ref="J15:K15"/>
    <mergeCell ref="M15:N15"/>
    <mergeCell ref="A18:V18"/>
    <mergeCell ref="A16:C16"/>
    <mergeCell ref="G16:H16"/>
    <mergeCell ref="J16:K16"/>
    <mergeCell ref="M16:N16"/>
    <mergeCell ref="A17:C17"/>
    <mergeCell ref="G17:H17"/>
    <mergeCell ref="J17:K17"/>
    <mergeCell ref="M17:N17"/>
  </mergeCells>
  <pageMargins left="0.39" right="0.39" top="0.39" bottom="0.39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X43"/>
  <sheetViews>
    <sheetView rightToLeft="1" topLeftCell="A7" workbookViewId="0">
      <selection activeCell="W16" sqref="W16"/>
    </sheetView>
  </sheetViews>
  <sheetFormatPr defaultRowHeight="12.75" x14ac:dyDescent="0.2"/>
  <cols>
    <col min="1" max="1" width="1.28515625" customWidth="1"/>
    <col min="2" max="2" width="36" customWidth="1"/>
    <col min="3" max="4" width="1.28515625" customWidth="1"/>
    <col min="5" max="5" width="23" customWidth="1"/>
    <col min="6" max="6" width="1.28515625" customWidth="1"/>
    <col min="7" max="7" width="16.7109375" customWidth="1"/>
    <col min="8" max="8" width="11.5703125" customWidth="1"/>
    <col min="9" max="10" width="1.28515625" customWidth="1"/>
    <col min="11" max="11" width="26.5703125" customWidth="1"/>
    <col min="12" max="12" width="1.28515625" customWidth="1"/>
    <col min="13" max="13" width="18" customWidth="1"/>
    <col min="14" max="14" width="4.7109375" customWidth="1"/>
    <col min="15" max="16" width="1.28515625" customWidth="1"/>
    <col min="17" max="17" width="22.28515625" customWidth="1"/>
    <col min="18" max="18" width="1.28515625" customWidth="1"/>
    <col min="19" max="19" width="22.7109375" customWidth="1"/>
    <col min="20" max="20" width="1.28515625" customWidth="1"/>
    <col min="21" max="21" width="26.28515625" customWidth="1"/>
    <col min="22" max="22" width="1.28515625" customWidth="1"/>
    <col min="23" max="23" width="26.28515625" customWidth="1"/>
    <col min="24" max="24" width="0.28515625" customWidth="1"/>
  </cols>
  <sheetData>
    <row r="1" spans="1:24" ht="14.85" customHeight="1" x14ac:dyDescent="0.2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24" s="24" customFormat="1" ht="29.65" customHeight="1" x14ac:dyDescent="0.25">
      <c r="A2" s="75" t="s">
        <v>89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</row>
    <row r="3" spans="1:24" s="24" customFormat="1" ht="7.35" customHeight="1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</row>
    <row r="4" spans="1:24" s="24" customFormat="1" ht="29.65" customHeight="1" x14ac:dyDescent="0.25">
      <c r="A4" s="75" t="s">
        <v>34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41"/>
    </row>
    <row r="5" spans="1:24" s="24" customFormat="1" ht="29.65" customHeight="1" x14ac:dyDescent="0.25">
      <c r="A5" s="75" t="s">
        <v>1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41"/>
    </row>
    <row r="6" spans="1:24" ht="20.25" customHeight="1" x14ac:dyDescent="0.2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</row>
    <row r="7" spans="1:24" ht="29.65" customHeight="1" x14ac:dyDescent="0.2">
      <c r="A7" s="1"/>
      <c r="B7" s="2" t="s">
        <v>76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</row>
    <row r="8" spans="1:24" ht="8.25" customHeight="1" x14ac:dyDescent="0.2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</row>
    <row r="9" spans="1:24" ht="38.25" customHeight="1" x14ac:dyDescent="0.2">
      <c r="A9" s="69"/>
      <c r="B9" s="72"/>
      <c r="C9" s="72"/>
      <c r="D9" s="69"/>
      <c r="E9" s="73" t="s">
        <v>53</v>
      </c>
      <c r="F9" s="73"/>
      <c r="G9" s="73"/>
      <c r="H9" s="73"/>
      <c r="I9" s="73"/>
      <c r="J9" s="73"/>
      <c r="K9" s="73"/>
      <c r="L9" s="73"/>
      <c r="M9" s="73"/>
      <c r="N9" s="73"/>
      <c r="O9" s="73"/>
      <c r="P9" s="1"/>
      <c r="Q9" s="73" t="s">
        <v>4</v>
      </c>
      <c r="R9" s="73"/>
      <c r="S9" s="73"/>
      <c r="T9" s="73"/>
      <c r="U9" s="73"/>
      <c r="V9" s="73"/>
      <c r="W9" s="73"/>
      <c r="X9" s="1"/>
    </row>
    <row r="10" spans="1:24" ht="44.45" customHeight="1" x14ac:dyDescent="0.2">
      <c r="A10" s="66" t="s">
        <v>63</v>
      </c>
      <c r="B10" s="66"/>
      <c r="C10" s="66"/>
      <c r="E10" s="10" t="s">
        <v>13</v>
      </c>
      <c r="G10" s="65" t="s">
        <v>8</v>
      </c>
      <c r="H10" s="65"/>
      <c r="J10" s="65" t="s">
        <v>72</v>
      </c>
      <c r="K10" s="65"/>
      <c r="M10" s="65" t="s">
        <v>77</v>
      </c>
      <c r="N10" s="65"/>
      <c r="O10" s="65"/>
      <c r="Q10" s="10" t="s">
        <v>13</v>
      </c>
      <c r="S10" s="10" t="s">
        <v>8</v>
      </c>
      <c r="U10" s="10" t="s">
        <v>72</v>
      </c>
      <c r="W10" s="10" t="s">
        <v>78</v>
      </c>
    </row>
    <row r="11" spans="1:24" ht="14.85" customHeight="1" x14ac:dyDescent="0.2">
      <c r="A11" s="4"/>
      <c r="B11" s="4"/>
      <c r="C11" s="4"/>
      <c r="E11" s="4"/>
      <c r="G11" s="4"/>
      <c r="H11" s="4"/>
      <c r="J11" s="4"/>
      <c r="K11" s="4"/>
      <c r="M11" s="4"/>
      <c r="N11" s="4"/>
      <c r="O11" s="4"/>
      <c r="Q11" s="4"/>
      <c r="S11" s="4"/>
      <c r="U11" s="4"/>
      <c r="W11" s="4"/>
    </row>
    <row r="12" spans="1:24" ht="29.65" customHeight="1" x14ac:dyDescent="0.2">
      <c r="A12" s="77" t="s">
        <v>16</v>
      </c>
      <c r="B12" s="77"/>
      <c r="C12" s="77"/>
      <c r="E12" s="15">
        <v>3433615877</v>
      </c>
      <c r="F12" s="13"/>
      <c r="G12" s="91">
        <v>7174234233799</v>
      </c>
      <c r="H12" s="91"/>
      <c r="I12" s="53"/>
      <c r="J12" s="91">
        <f>G12-M12</f>
        <v>6451954865317</v>
      </c>
      <c r="K12" s="91"/>
      <c r="L12" s="53"/>
      <c r="M12" s="91">
        <v>722279368482</v>
      </c>
      <c r="N12" s="91"/>
      <c r="O12" s="91"/>
      <c r="P12" s="53"/>
      <c r="Q12" s="57">
        <v>3433615877</v>
      </c>
      <c r="R12" s="53"/>
      <c r="S12" s="57">
        <v>7174234233799</v>
      </c>
      <c r="T12" s="53"/>
      <c r="U12" s="57">
        <f>S12-W12</f>
        <v>6971061973323</v>
      </c>
      <c r="V12" s="53"/>
      <c r="W12" s="57">
        <v>203172260476</v>
      </c>
    </row>
    <row r="13" spans="1:24" ht="29.65" customHeight="1" x14ac:dyDescent="0.2">
      <c r="A13" s="77" t="s">
        <v>17</v>
      </c>
      <c r="B13" s="77"/>
      <c r="C13" s="77"/>
      <c r="E13" s="15">
        <v>106000</v>
      </c>
      <c r="F13" s="13"/>
      <c r="G13" s="91">
        <v>2871001586</v>
      </c>
      <c r="H13" s="91"/>
      <c r="I13" s="53"/>
      <c r="J13" s="91">
        <f t="shared" ref="J13:J16" si="0">G13-M13</f>
        <v>2808049392</v>
      </c>
      <c r="K13" s="91"/>
      <c r="L13" s="53"/>
      <c r="M13" s="91">
        <v>62952194</v>
      </c>
      <c r="N13" s="91"/>
      <c r="O13" s="91"/>
      <c r="P13" s="53"/>
      <c r="Q13" s="57">
        <v>106000</v>
      </c>
      <c r="R13" s="53"/>
      <c r="S13" s="57">
        <v>2871001586</v>
      </c>
      <c r="T13" s="53"/>
      <c r="U13" s="57">
        <f t="shared" ref="U13:U16" si="1">S13-W13</f>
        <v>2787474553</v>
      </c>
      <c r="V13" s="53"/>
      <c r="W13" s="57">
        <v>83527033</v>
      </c>
    </row>
    <row r="14" spans="1:24" ht="29.65" customHeight="1" x14ac:dyDescent="0.2">
      <c r="A14" s="77" t="s">
        <v>18</v>
      </c>
      <c r="B14" s="77"/>
      <c r="C14" s="77"/>
      <c r="E14" s="15">
        <v>37871610</v>
      </c>
      <c r="F14" s="13"/>
      <c r="G14" s="91">
        <v>546195543379</v>
      </c>
      <c r="H14" s="91"/>
      <c r="I14" s="53"/>
      <c r="J14" s="91">
        <f t="shared" si="0"/>
        <v>539342567277</v>
      </c>
      <c r="K14" s="91"/>
      <c r="L14" s="53"/>
      <c r="M14" s="91">
        <v>6852976102</v>
      </c>
      <c r="N14" s="91"/>
      <c r="O14" s="91"/>
      <c r="P14" s="53"/>
      <c r="Q14" s="57">
        <v>37871610</v>
      </c>
      <c r="R14" s="53"/>
      <c r="S14" s="57">
        <v>546195543379</v>
      </c>
      <c r="T14" s="53"/>
      <c r="U14" s="57">
        <f t="shared" si="1"/>
        <v>507785998552</v>
      </c>
      <c r="V14" s="53"/>
      <c r="W14" s="57">
        <v>38409544827</v>
      </c>
    </row>
    <row r="15" spans="1:24" ht="29.65" customHeight="1" x14ac:dyDescent="0.2">
      <c r="A15" s="77" t="s">
        <v>30</v>
      </c>
      <c r="B15" s="77"/>
      <c r="C15" s="77"/>
      <c r="E15" s="15">
        <v>5000</v>
      </c>
      <c r="F15" s="13"/>
      <c r="G15" s="91">
        <v>4921429375</v>
      </c>
      <c r="H15" s="91"/>
      <c r="I15" s="53"/>
      <c r="J15" s="91">
        <f t="shared" si="0"/>
        <v>4921429375</v>
      </c>
      <c r="K15" s="91"/>
      <c r="L15" s="53"/>
      <c r="M15" s="91">
        <v>0</v>
      </c>
      <c r="N15" s="91"/>
      <c r="O15" s="91"/>
      <c r="P15" s="53"/>
      <c r="Q15" s="57">
        <v>5000</v>
      </c>
      <c r="R15" s="53"/>
      <c r="S15" s="57">
        <v>4921429375</v>
      </c>
      <c r="T15" s="53"/>
      <c r="U15" s="57">
        <f t="shared" si="1"/>
        <v>4847433061</v>
      </c>
      <c r="V15" s="53"/>
      <c r="W15" s="57">
        <v>73996314</v>
      </c>
    </row>
    <row r="16" spans="1:24" ht="29.65" customHeight="1" x14ac:dyDescent="0.2">
      <c r="A16" s="76" t="s">
        <v>19</v>
      </c>
      <c r="B16" s="76"/>
      <c r="C16" s="76"/>
      <c r="E16" s="16">
        <v>2357652591</v>
      </c>
      <c r="F16" s="13"/>
      <c r="G16" s="78">
        <v>18234362398738</v>
      </c>
      <c r="H16" s="78"/>
      <c r="I16" s="53"/>
      <c r="J16" s="91">
        <f t="shared" si="0"/>
        <v>15396009870534</v>
      </c>
      <c r="K16" s="91"/>
      <c r="L16" s="53"/>
      <c r="M16" s="78">
        <v>2838352528204</v>
      </c>
      <c r="N16" s="78"/>
      <c r="O16" s="78"/>
      <c r="P16" s="53"/>
      <c r="Q16" s="55">
        <v>2357652591</v>
      </c>
      <c r="R16" s="53"/>
      <c r="S16" s="55">
        <v>18234362398738</v>
      </c>
      <c r="T16" s="53"/>
      <c r="U16" s="57">
        <f t="shared" si="1"/>
        <v>16098662904349</v>
      </c>
      <c r="V16" s="53"/>
      <c r="W16" s="55">
        <v>2135699494389</v>
      </c>
    </row>
    <row r="17" spans="1:23" ht="29.65" customHeight="1" x14ac:dyDescent="0.2">
      <c r="A17" s="66" t="s">
        <v>20</v>
      </c>
      <c r="B17" s="66"/>
      <c r="C17" s="66"/>
      <c r="D17" s="9"/>
      <c r="E17" s="17"/>
      <c r="F17" s="18"/>
      <c r="G17" s="79">
        <f>SUM(G12:H16)</f>
        <v>25962584606877</v>
      </c>
      <c r="H17" s="79"/>
      <c r="I17" s="54"/>
      <c r="J17" s="79">
        <f>SUM(J12:K16)</f>
        <v>22395036781895</v>
      </c>
      <c r="K17" s="79"/>
      <c r="L17" s="54"/>
      <c r="M17" s="79">
        <f>SUM(M12:O16)</f>
        <v>3567547824982</v>
      </c>
      <c r="N17" s="79"/>
      <c r="O17" s="79"/>
      <c r="P17" s="54"/>
      <c r="Q17" s="56">
        <f>SUM(Q12:Q16)</f>
        <v>5829251078</v>
      </c>
      <c r="R17" s="54"/>
      <c r="S17" s="56">
        <f>SUM(S12:S16)</f>
        <v>25962584606877</v>
      </c>
      <c r="T17" s="54"/>
      <c r="U17" s="56">
        <f>SUM(U12:U16)</f>
        <v>23585145783838</v>
      </c>
      <c r="V17" s="54"/>
      <c r="W17" s="56">
        <f>SUM(W12:W16)</f>
        <v>2377438823039</v>
      </c>
    </row>
    <row r="18" spans="1:23" ht="43.5" customHeight="1" x14ac:dyDescent="0.2">
      <c r="A18" s="94" t="s">
        <v>75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</row>
    <row r="21" spans="1:23" x14ac:dyDescent="0.2">
      <c r="U21" s="13"/>
    </row>
    <row r="27" spans="1:23" x14ac:dyDescent="0.2">
      <c r="M27" s="52"/>
    </row>
    <row r="28" spans="1:23" x14ac:dyDescent="0.2">
      <c r="M28" s="52"/>
    </row>
    <row r="29" spans="1:23" x14ac:dyDescent="0.2">
      <c r="M29" s="52"/>
    </row>
    <row r="30" spans="1:23" x14ac:dyDescent="0.2">
      <c r="M30" s="52"/>
    </row>
    <row r="31" spans="1:23" x14ac:dyDescent="0.2">
      <c r="M31" s="52"/>
    </row>
    <row r="32" spans="1:23" x14ac:dyDescent="0.2">
      <c r="M32" s="52"/>
    </row>
    <row r="33" spans="13:13" x14ac:dyDescent="0.2">
      <c r="M33" s="52"/>
    </row>
    <row r="34" spans="13:13" x14ac:dyDescent="0.2">
      <c r="M34" s="52"/>
    </row>
    <row r="35" spans="13:13" x14ac:dyDescent="0.2">
      <c r="M35" s="52"/>
    </row>
    <row r="36" spans="13:13" x14ac:dyDescent="0.2">
      <c r="M36" s="52"/>
    </row>
    <row r="37" spans="13:13" x14ac:dyDescent="0.2">
      <c r="M37" s="52"/>
    </row>
    <row r="38" spans="13:13" x14ac:dyDescent="0.2">
      <c r="M38" s="52"/>
    </row>
    <row r="39" spans="13:13" x14ac:dyDescent="0.2">
      <c r="M39" s="52"/>
    </row>
    <row r="40" spans="13:13" x14ac:dyDescent="0.2">
      <c r="M40" s="52"/>
    </row>
    <row r="41" spans="13:13" x14ac:dyDescent="0.2">
      <c r="M41" s="52"/>
    </row>
    <row r="42" spans="13:13" x14ac:dyDescent="0.2">
      <c r="M42" s="52"/>
    </row>
    <row r="43" spans="13:13" x14ac:dyDescent="0.2">
      <c r="M43" s="52"/>
    </row>
  </sheetData>
  <mergeCells count="40">
    <mergeCell ref="A1:X1"/>
    <mergeCell ref="A3:X3"/>
    <mergeCell ref="A2:X2"/>
    <mergeCell ref="A6:X6"/>
    <mergeCell ref="A4:W4"/>
    <mergeCell ref="A5:W5"/>
    <mergeCell ref="C7:X7"/>
    <mergeCell ref="A8:X8"/>
    <mergeCell ref="A9:D9"/>
    <mergeCell ref="E9:O9"/>
    <mergeCell ref="Q9:W9"/>
    <mergeCell ref="A10:C10"/>
    <mergeCell ref="G10:H10"/>
    <mergeCell ref="J10:K10"/>
    <mergeCell ref="M10:O10"/>
    <mergeCell ref="A12:C12"/>
    <mergeCell ref="G12:H12"/>
    <mergeCell ref="J12:K12"/>
    <mergeCell ref="M12:O12"/>
    <mergeCell ref="J15:K15"/>
    <mergeCell ref="A13:C13"/>
    <mergeCell ref="G13:H13"/>
    <mergeCell ref="J13:K13"/>
    <mergeCell ref="M13:O13"/>
    <mergeCell ref="A14:C14"/>
    <mergeCell ref="G14:H14"/>
    <mergeCell ref="J14:K14"/>
    <mergeCell ref="M14:O14"/>
    <mergeCell ref="A15:C15"/>
    <mergeCell ref="G15:H15"/>
    <mergeCell ref="M15:O15"/>
    <mergeCell ref="A16:C16"/>
    <mergeCell ref="G16:H16"/>
    <mergeCell ref="J16:K16"/>
    <mergeCell ref="M16:O16"/>
    <mergeCell ref="A17:C17"/>
    <mergeCell ref="G17:H17"/>
    <mergeCell ref="J17:K17"/>
    <mergeCell ref="M17:O17"/>
    <mergeCell ref="A18:W18"/>
  </mergeCells>
  <pageMargins left="0.39" right="0.39" top="0.39" bottom="0.39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'0'!Print_Area</vt:lpstr>
      <vt:lpstr>'1'!Print_Area</vt:lpstr>
      <vt:lpstr>'10'!Print_Area</vt:lpstr>
      <vt:lpstr>'11'!Print_Area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Stimulsoft Reports 2015.2.0 from 30 September 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Masomeh Farahani</cp:lastModifiedBy>
  <dcterms:created xsi:type="dcterms:W3CDTF">2024-12-21T10:32:20Z</dcterms:created>
  <dcterms:modified xsi:type="dcterms:W3CDTF">2024-12-24T10:55:14Z</dcterms:modified>
</cp:coreProperties>
</file>