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Z:\Investment\فرزانه\صندوق بازارگردانی صنعت مس\گزارش پرتفوی ماهانه\03-11-30\"/>
    </mc:Choice>
  </mc:AlternateContent>
  <xr:revisionPtr revIDLastSave="0" documentId="13_ncr:1_{39207147-E212-4832-8DF8-06DA24C0C63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0" sheetId="1" r:id="rId1"/>
    <sheet name="1" sheetId="2" r:id="rId2"/>
    <sheet name="2" sheetId="4" r:id="rId3"/>
    <sheet name="3" sheetId="6" r:id="rId4"/>
    <sheet name="4" sheetId="8" r:id="rId5"/>
    <sheet name="5" sheetId="9" r:id="rId6"/>
    <sheet name="6" sheetId="10" r:id="rId7"/>
    <sheet name="7" sheetId="11" r:id="rId8"/>
    <sheet name="8" sheetId="12" r:id="rId9"/>
    <sheet name="9" sheetId="13" r:id="rId10"/>
    <sheet name="10" sheetId="14" r:id="rId11"/>
    <sheet name="11" sheetId="15" r:id="rId12"/>
  </sheets>
  <definedNames>
    <definedName name="_xlnm.Print_Area" localSheetId="0">'0'!$A$1:$E$6</definedName>
    <definedName name="_xlnm.Print_Area" localSheetId="1">'1'!$A$1:$AD$18</definedName>
    <definedName name="_xlnm.Print_Area" localSheetId="10">'10'!$A$1:$AA$11</definedName>
    <definedName name="_xlnm.Print_Area" localSheetId="11">'11'!$A$1:$L$14</definedName>
    <definedName name="_xlnm.Print_Area" localSheetId="2">'2'!$A$1:$AN$15</definedName>
    <definedName name="_xlnm.Print_Area" localSheetId="3">'3'!$A$1:$X$16</definedName>
    <definedName name="_xlnm.Print_Area" localSheetId="4">'4'!$A$1:$M$13</definedName>
    <definedName name="_xlnm.Print_Area" localSheetId="5">'5'!$A$1:$X$13</definedName>
    <definedName name="_xlnm.Print_Area" localSheetId="6">'6'!$A$1:$Y$14</definedName>
    <definedName name="_xlnm.Print_Area" localSheetId="7">'7'!$A$1:$V$18</definedName>
    <definedName name="_xlnm.Print_Area" localSheetId="8">'8'!$A$1:$W$15</definedName>
    <definedName name="_xlnm.Print_Area" localSheetId="9">'9'!$A$1:$Y$16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4" i="12" l="1"/>
  <c r="D14" i="15"/>
  <c r="F14" i="15"/>
  <c r="I14" i="15"/>
  <c r="K14" i="15"/>
  <c r="X11" i="14"/>
  <c r="X10" i="14"/>
  <c r="D11" i="14"/>
  <c r="M11" i="14"/>
  <c r="R11" i="14"/>
  <c r="T11" i="14"/>
  <c r="M16" i="13"/>
  <c r="M11" i="13"/>
  <c r="M12" i="13"/>
  <c r="M13" i="13"/>
  <c r="M14" i="13"/>
  <c r="M15" i="13"/>
  <c r="M10" i="13"/>
  <c r="V11" i="13"/>
  <c r="V12" i="13"/>
  <c r="V13" i="13"/>
  <c r="V14" i="13"/>
  <c r="V15" i="13"/>
  <c r="V10" i="13"/>
  <c r="V16" i="13" s="1"/>
  <c r="J16" i="13"/>
  <c r="X16" i="13"/>
  <c r="T16" i="13"/>
  <c r="R16" i="13"/>
  <c r="P16" i="13"/>
  <c r="G16" i="13"/>
  <c r="D16" i="13"/>
  <c r="I11" i="12"/>
  <c r="I12" i="12"/>
  <c r="I13" i="12"/>
  <c r="I10" i="12"/>
  <c r="T11" i="12"/>
  <c r="T12" i="12"/>
  <c r="T13" i="12"/>
  <c r="T10" i="12"/>
  <c r="V14" i="12"/>
  <c r="R14" i="12"/>
  <c r="P14" i="12"/>
  <c r="L14" i="12"/>
  <c r="F14" i="12"/>
  <c r="D14" i="12"/>
  <c r="S13" i="11"/>
  <c r="L17" i="11"/>
  <c r="F17" i="11"/>
  <c r="D17" i="11"/>
  <c r="I12" i="11"/>
  <c r="I13" i="11"/>
  <c r="I14" i="11"/>
  <c r="I15" i="11"/>
  <c r="I16" i="11"/>
  <c r="I11" i="11"/>
  <c r="I17" i="11" s="1"/>
  <c r="S16" i="11"/>
  <c r="S14" i="11"/>
  <c r="S12" i="11"/>
  <c r="S15" i="11"/>
  <c r="S11" i="11"/>
  <c r="U17" i="11"/>
  <c r="Q17" i="11"/>
  <c r="O17" i="11"/>
  <c r="X14" i="10"/>
  <c r="J14" i="10"/>
  <c r="V14" i="10"/>
  <c r="T14" i="10"/>
  <c r="P14" i="10"/>
  <c r="G13" i="8"/>
  <c r="W13" i="9"/>
  <c r="S13" i="9"/>
  <c r="L13" i="8"/>
  <c r="I13" i="8"/>
  <c r="M16" i="6"/>
  <c r="O16" i="6"/>
  <c r="S16" i="6"/>
  <c r="U16" i="6"/>
  <c r="Y13" i="2"/>
  <c r="Y18" i="2" s="1"/>
  <c r="AC18" i="2"/>
  <c r="Q18" i="2"/>
  <c r="P18" i="2"/>
  <c r="N18" i="2"/>
  <c r="L18" i="2"/>
  <c r="U13" i="2"/>
  <c r="U14" i="2"/>
  <c r="AA14" i="2" s="1"/>
  <c r="U15" i="2"/>
  <c r="AA15" i="2" s="1"/>
  <c r="U16" i="2"/>
  <c r="U17" i="2"/>
  <c r="I18" i="2"/>
  <c r="F18" i="2"/>
  <c r="D18" i="2"/>
  <c r="T14" i="12" l="1"/>
  <c r="S17" i="11"/>
  <c r="U18" i="2"/>
  <c r="AA18" i="2"/>
</calcChain>
</file>

<file path=xl/sharedStrings.xml><?xml version="1.0" encoding="utf-8"?>
<sst xmlns="http://schemas.openxmlformats.org/spreadsheetml/2006/main" count="260" uniqueCount="103">
  <si>
    <t>‫صورت وضعیت پورتفوی</t>
  </si>
  <si>
    <t>‫برای ماه منتهی به 1403/11/30</t>
  </si>
  <si>
    <t>1403/10/30</t>
  </si>
  <si>
    <t>‫تغییرات طی دوره</t>
  </si>
  <si>
    <t>1403/11/30</t>
  </si>
  <si>
    <t>شرکت</t>
  </si>
  <si>
    <t>‫تعداد</t>
  </si>
  <si>
    <t>‫بهای تمام شده</t>
  </si>
  <si>
    <t>‫خالص ارزش فروش</t>
  </si>
  <si>
    <t>‫خرید طی دوره</t>
  </si>
  <si>
    <t>‫‫فروش طی دوره</t>
  </si>
  <si>
    <t>‫قیمت بازار هر سهم</t>
  </si>
  <si>
    <t>‫درصد به کل دارایی ها</t>
  </si>
  <si>
    <t>تعداد</t>
  </si>
  <si>
    <t>بهای تمام شده</t>
  </si>
  <si>
    <t>‫مبلغ فروش</t>
  </si>
  <si>
    <t>تامین سرمایه کیمیا</t>
  </si>
  <si>
    <t>صندوق س سپر سرمایه بیدار- ثابت</t>
  </si>
  <si>
    <t>صندوق بادرآمد ثابت فیروزه آسیا</t>
  </si>
  <si>
    <t>ص.س.درآمد ثابت کیمیا-د</t>
  </si>
  <si>
    <t>ملی‌ صنایع‌ مس‌ ایران‌‌</t>
  </si>
  <si>
    <t>جمع کل</t>
  </si>
  <si>
    <t>‫اطلاعات اوراق بهادار با درآمد ثابت</t>
  </si>
  <si>
    <t>نام اوراق</t>
  </si>
  <si>
    <t>‫دارای مجوز از سازمان</t>
  </si>
  <si>
    <t>‫پذیرفته شده در بورس یا فرابورس</t>
  </si>
  <si>
    <t>‫تاریخ انتشار اوراق</t>
  </si>
  <si>
    <t>‫تاریخ سررسید</t>
  </si>
  <si>
    <t>‫نرخ سود اسمی</t>
  </si>
  <si>
    <t>‫قیمت بازار هر ورقه</t>
  </si>
  <si>
    <t>بلی</t>
  </si>
  <si>
    <t>مرابحه عام دولت89-ش.خ041120</t>
  </si>
  <si>
    <t>بورس</t>
  </si>
  <si>
    <t>1400/05/20</t>
  </si>
  <si>
    <t>1404/11/20</t>
  </si>
  <si>
    <t>‫صورت وضعیت درآمدها</t>
  </si>
  <si>
    <t>‫مشخصات حساب بانکی</t>
  </si>
  <si>
    <t>سپرده‌های بانکی</t>
  </si>
  <si>
    <t>‫نوع سپرده</t>
  </si>
  <si>
    <t>‫تاریخ افتتاح حساب</t>
  </si>
  <si>
    <t>‫نرخ سود علی الحساب</t>
  </si>
  <si>
    <t>مبلغ</t>
  </si>
  <si>
    <t>‫افزایش</t>
  </si>
  <si>
    <t>‫کاهش</t>
  </si>
  <si>
    <t>سپرده کوتاه مدت</t>
  </si>
  <si>
    <t>1402/06/14</t>
  </si>
  <si>
    <t>1402/04/21</t>
  </si>
  <si>
    <t>1395/05/11</t>
  </si>
  <si>
    <t>‫شرح</t>
  </si>
  <si>
    <t>‫‫مبلغ</t>
  </si>
  <si>
    <t>‫درصد از کل درآمدها</t>
  </si>
  <si>
    <t>‫درصد از کل دارایی ها</t>
  </si>
  <si>
    <t>درآمد حاصل از سرمایه گذاری در سهام و حق تقدم سهام</t>
  </si>
  <si>
    <t>‫درآمد حاصل از سرمایه گذاری در اوراق بهادار با درآمد ثابت</t>
  </si>
  <si>
    <t>‫درآمد حاصل از سرمایه گذاری در سپرده بانکی و گواهی سپرده</t>
  </si>
  <si>
    <t>‫درآمد سود سهام</t>
  </si>
  <si>
    <t>‫اطلاعات مجمع</t>
  </si>
  <si>
    <t>‫طی دوره</t>
  </si>
  <si>
    <t>نام سهام</t>
  </si>
  <si>
    <t>‫تاریخ تشکیل مجمع</t>
  </si>
  <si>
    <t>‫تعداد سهام متعلقه در زمان مجمع</t>
  </si>
  <si>
    <t>‫سود متعلق به هر سهم</t>
  </si>
  <si>
    <t>‫جمع درآمد سود سهام</t>
  </si>
  <si>
    <t>‫هزینه تنزیل</t>
  </si>
  <si>
    <t>‫خالص درآمد سود سهام</t>
  </si>
  <si>
    <t>1403/02/19</t>
  </si>
  <si>
    <t>1403/05/01</t>
  </si>
  <si>
    <t>‫سود اوراق بهادار با درآمد ثابت و سپرده بانکی</t>
  </si>
  <si>
    <t>شرح</t>
  </si>
  <si>
    <t>‫تاریخ دریافت سود</t>
  </si>
  <si>
    <t>‫درآمد سود</t>
  </si>
  <si>
    <t>‫خالص درآمد</t>
  </si>
  <si>
    <t>1404/06/14</t>
  </si>
  <si>
    <t>1404/05/10</t>
  </si>
  <si>
    <t>1403/11/21</t>
  </si>
  <si>
    <t>‫ارزش دفتری</t>
  </si>
  <si>
    <t>‫سود و زیان ناشی از فروش</t>
  </si>
  <si>
    <t>صندوق س افرا نماد پایدار-ثابت</t>
  </si>
  <si>
    <t>‫ارزش دفتری برابر است با میانگین موزون خالص ارزش فروش هر سهم/ورقه در ابتدای دوره با خرید طی دوره ضربدر تعداد در پایان دوره</t>
  </si>
  <si>
    <t>‫درآمد ناشی از تغییر قیمت اوراق بهادار</t>
  </si>
  <si>
    <t>‫سود و زیان ناشی از تغییر قیمت</t>
  </si>
  <si>
    <t>سود و زیان ناشی از تغییر قیمت</t>
  </si>
  <si>
    <t>‫سهام</t>
  </si>
  <si>
    <t>‫درآمد تغییر ارزش</t>
  </si>
  <si>
    <t>‫درآمد فروش</t>
  </si>
  <si>
    <t>‫جمع مبلغ</t>
  </si>
  <si>
    <t>‫درصد از کل درآمد ها</t>
  </si>
  <si>
    <t>‫درآمد سود اوراق</t>
  </si>
  <si>
    <t>‫نام سپرده بانکی</t>
  </si>
  <si>
    <t>نام سپرده</t>
  </si>
  <si>
    <t>‫سود سپرده بانکی و گواهی سپرده</t>
  </si>
  <si>
    <t>‫درصد سود به میانگین سپرده</t>
  </si>
  <si>
    <t>صندوق سرمایه‌گذاری اختصاصی بازارگردان صنعت مس</t>
  </si>
  <si>
    <t>صندوق سرمایه گذاری اختصاصی بازارگردان صنعت مس</t>
  </si>
  <si>
    <t>كوتاه مدت</t>
  </si>
  <si>
    <t>‫ درآمد حاصل از سرمایه گذاری در سهام و حق تقدم سهام:</t>
  </si>
  <si>
    <t xml:space="preserve"> درآمد حاصل از سرمایه گذاری ها</t>
  </si>
  <si>
    <t>‫ سرمایه گذاری در  سپرده بانکی</t>
  </si>
  <si>
    <t>‫ سرمایه گذاری در اوراق بهادار با درآمد ثابت یا علی الحساب</t>
  </si>
  <si>
    <t>‫ سرمایه گذاری در سهام و حق تقدم سهام</t>
  </si>
  <si>
    <t>‫ درآمد حاصل از سرمایه گذاری در اوراق بهادار با درآمد ثابت:</t>
  </si>
  <si>
    <t>‫ درآمد حاصل از سرمایه گذاری در سپرده بانکی و گواهی سپرده:</t>
  </si>
  <si>
    <t>‫سود (زیان) حاصل از فروش اوراق بهادار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</si>
</sst>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7" x14ac:knownFonts="1">
    <font>
      <sz val="10"/>
      <color rgb="FF000000"/>
      <name val="Arial"/>
      <charset val="1"/>
    </font>
    <font>
      <b/>
      <u/>
      <sz val="18"/>
      <color rgb="FF000000"/>
      <name val="B Nazanin"/>
      <charset val="1"/>
    </font>
    <font>
      <sz val="8"/>
      <color rgb="FF000000"/>
      <name val="Arial"/>
      <charset val="1"/>
    </font>
    <font>
      <b/>
      <u/>
      <sz val="16"/>
      <color rgb="FF000000"/>
      <name val="B Nazanin"/>
      <charset val="1"/>
    </font>
    <font>
      <b/>
      <sz val="12"/>
      <color rgb="FF000000"/>
      <name val="B Nazanin"/>
      <charset val="1"/>
    </font>
    <font>
      <b/>
      <sz val="9"/>
      <color rgb="FF000000"/>
      <name val="B Titr"/>
      <charset val="1"/>
    </font>
    <font>
      <sz val="10"/>
      <color rgb="FF000000"/>
      <name val="B Nazanin"/>
      <charset val="1"/>
    </font>
    <font>
      <b/>
      <sz val="9"/>
      <color rgb="FF000000"/>
      <name val="B Nazanin"/>
      <charset val="1"/>
    </font>
    <font>
      <sz val="12"/>
      <color rgb="FF000000"/>
      <name val="B Nazanin"/>
      <charset val="1"/>
    </font>
    <font>
      <sz val="10"/>
      <color rgb="FF000000"/>
      <name val="Arial"/>
      <charset val="1"/>
    </font>
    <font>
      <sz val="12"/>
      <color rgb="FF000000"/>
      <name val="B Nazanin"/>
      <charset val="178"/>
    </font>
    <font>
      <sz val="10"/>
      <color rgb="FF000000"/>
      <name val="Arial"/>
      <family val="2"/>
    </font>
    <font>
      <sz val="14"/>
      <color rgb="FF000000"/>
      <name val="Arial"/>
      <family val="2"/>
    </font>
    <font>
      <b/>
      <u/>
      <sz val="14"/>
      <color rgb="FF000000"/>
      <name val="B Nazanin"/>
      <charset val="178"/>
    </font>
    <font>
      <sz val="16"/>
      <color rgb="FF000000"/>
      <name val="Arial"/>
      <family val="2"/>
    </font>
    <font>
      <b/>
      <u/>
      <sz val="16"/>
      <color rgb="FF000000"/>
      <name val="B Nazanin"/>
      <charset val="178"/>
    </font>
    <font>
      <b/>
      <sz val="12"/>
      <color rgb="FF000000"/>
      <name val="B Nazanin"/>
      <charset val="178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86">
    <xf numFmtId="0" fontId="0" fillId="0" borderId="0" xfId="0" applyAlignment="1">
      <alignment horizontal="left"/>
    </xf>
    <xf numFmtId="0" fontId="1" fillId="0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top"/>
    </xf>
    <xf numFmtId="0" fontId="4" fillId="2" borderId="0" xfId="0" applyFont="1" applyFill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left"/>
    </xf>
    <xf numFmtId="4" fontId="7" fillId="0" borderId="2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4" fontId="8" fillId="0" borderId="0" xfId="0" applyNumberFormat="1" applyFont="1" applyFill="1" applyAlignment="1">
      <alignment horizontal="center" vertical="center" wrapText="1"/>
    </xf>
    <xf numFmtId="4" fontId="8" fillId="0" borderId="1" xfId="0" applyNumberFormat="1" applyFont="1" applyFill="1" applyBorder="1" applyAlignment="1">
      <alignment horizontal="center" vertical="center" wrapText="1"/>
    </xf>
    <xf numFmtId="4" fontId="4" fillId="0" borderId="2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0" xfId="0" applyNumberFormat="1" applyFont="1" applyFill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37" fontId="6" fillId="0" borderId="0" xfId="0" applyNumberFormat="1" applyFont="1" applyFill="1" applyAlignment="1">
      <alignment horizontal="center" vertical="center" wrapText="1"/>
    </xf>
    <xf numFmtId="37" fontId="0" fillId="0" borderId="0" xfId="0" applyNumberFormat="1" applyAlignment="1">
      <alignment horizontal="left"/>
    </xf>
    <xf numFmtId="37" fontId="6" fillId="0" borderId="0" xfId="0" applyNumberFormat="1" applyFont="1" applyFill="1" applyAlignment="1">
      <alignment horizontal="center" vertical="center" wrapText="1"/>
    </xf>
    <xf numFmtId="37" fontId="6" fillId="0" borderId="1" xfId="0" applyNumberFormat="1" applyFont="1" applyFill="1" applyBorder="1" applyAlignment="1">
      <alignment horizontal="center" vertical="center" wrapText="1"/>
    </xf>
    <xf numFmtId="37" fontId="6" fillId="0" borderId="1" xfId="0" applyNumberFormat="1" applyFont="1" applyFill="1" applyBorder="1" applyAlignment="1">
      <alignment horizontal="center" vertical="center" wrapText="1"/>
    </xf>
    <xf numFmtId="37" fontId="7" fillId="0" borderId="2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" fontId="4" fillId="0" borderId="2" xfId="0" applyNumberFormat="1" applyFont="1" applyFill="1" applyBorder="1" applyAlignment="1">
      <alignment horizontal="center" vertical="center" wrapText="1"/>
    </xf>
    <xf numFmtId="43" fontId="0" fillId="0" borderId="0" xfId="1" applyFont="1" applyAlignment="1">
      <alignment horizontal="left"/>
    </xf>
    <xf numFmtId="164" fontId="0" fillId="0" borderId="0" xfId="1" applyNumberFormat="1" applyFont="1" applyAlignment="1">
      <alignment horizontal="left"/>
    </xf>
    <xf numFmtId="37" fontId="0" fillId="0" borderId="0" xfId="0" applyNumberFormat="1" applyFill="1" applyAlignment="1">
      <alignment horizontal="left"/>
    </xf>
    <xf numFmtId="0" fontId="8" fillId="0" borderId="0" xfId="0" applyNumberFormat="1" applyFont="1" applyFill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37" fontId="8" fillId="0" borderId="0" xfId="0" applyNumberFormat="1" applyFont="1" applyFill="1" applyAlignment="1">
      <alignment horizontal="center" vertical="center" wrapText="1"/>
    </xf>
    <xf numFmtId="37" fontId="8" fillId="0" borderId="0" xfId="0" applyNumberFormat="1" applyFont="1" applyFill="1" applyAlignment="1">
      <alignment horizontal="center" vertical="center" wrapText="1"/>
    </xf>
    <xf numFmtId="37" fontId="8" fillId="0" borderId="1" xfId="0" applyNumberFormat="1" applyFont="1" applyFill="1" applyBorder="1" applyAlignment="1">
      <alignment horizontal="center" vertical="center" wrapText="1"/>
    </xf>
    <xf numFmtId="37" fontId="8" fillId="0" borderId="1" xfId="0" applyNumberFormat="1" applyFont="1" applyFill="1" applyBorder="1" applyAlignment="1">
      <alignment horizontal="center" vertical="center" wrapText="1"/>
    </xf>
    <xf numFmtId="37" fontId="4" fillId="0" borderId="2" xfId="0" applyNumberFormat="1" applyFont="1" applyFill="1" applyBorder="1" applyAlignment="1">
      <alignment horizontal="center" vertical="center" wrapText="1"/>
    </xf>
    <xf numFmtId="37" fontId="4" fillId="0" borderId="2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top"/>
    </xf>
    <xf numFmtId="0" fontId="12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0" fontId="14" fillId="2" borderId="0" xfId="0" applyFont="1" applyFill="1" applyAlignment="1">
      <alignment vertical="top"/>
    </xf>
    <xf numFmtId="0" fontId="12" fillId="2" borderId="0" xfId="0" applyFont="1" applyFill="1" applyAlignment="1">
      <alignment vertical="top"/>
    </xf>
    <xf numFmtId="37" fontId="0" fillId="0" borderId="1" xfId="0" applyNumberFormat="1" applyBorder="1" applyAlignment="1">
      <alignment horizontal="left"/>
    </xf>
    <xf numFmtId="0" fontId="1" fillId="0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top"/>
    </xf>
    <xf numFmtId="0" fontId="4" fillId="2" borderId="0" xfId="0" applyFont="1" applyFill="1" applyAlignment="1">
      <alignment horizontal="right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37" fontId="6" fillId="0" borderId="0" xfId="0" applyNumberFormat="1" applyFont="1" applyFill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37" fontId="6" fillId="0" borderId="1" xfId="0" applyNumberFormat="1" applyFont="1" applyFill="1" applyBorder="1" applyAlignment="1">
      <alignment horizontal="center" vertical="center" wrapText="1"/>
    </xf>
    <xf numFmtId="37" fontId="7" fillId="0" borderId="2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37" fontId="8" fillId="0" borderId="1" xfId="0" applyNumberFormat="1" applyFont="1" applyFill="1" applyBorder="1" applyAlignment="1">
      <alignment horizontal="center" vertical="center" wrapText="1"/>
    </xf>
    <xf numFmtId="37" fontId="4" fillId="0" borderId="2" xfId="0" applyNumberFormat="1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left" vertical="top"/>
    </xf>
    <xf numFmtId="0" fontId="13" fillId="2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 wrapText="1"/>
    </xf>
    <xf numFmtId="4" fontId="8" fillId="0" borderId="0" xfId="0" applyNumberFormat="1" applyFont="1" applyFill="1" applyAlignment="1">
      <alignment horizontal="center" vertical="center" wrapText="1"/>
    </xf>
    <xf numFmtId="37" fontId="8" fillId="0" borderId="0" xfId="0" applyNumberFormat="1" applyFont="1" applyFill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4" fontId="4" fillId="0" borderId="2" xfId="0" applyNumberFormat="1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left" vertical="top"/>
    </xf>
    <xf numFmtId="0" fontId="15" fillId="2" borderId="0" xfId="0" applyFont="1" applyFill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0" borderId="0" xfId="0" applyFill="1" applyAlignment="1">
      <alignment horizontal="left"/>
    </xf>
    <xf numFmtId="0" fontId="0" fillId="0" borderId="1" xfId="0" applyFill="1" applyBorder="1" applyAlignment="1">
      <alignment horizontal="left"/>
    </xf>
    <xf numFmtId="37" fontId="0" fillId="0" borderId="1" xfId="0" applyNumberFormat="1" applyFill="1" applyBorder="1" applyAlignment="1">
      <alignment horizontal="left"/>
    </xf>
    <xf numFmtId="0" fontId="8" fillId="0" borderId="0" xfId="0" applyNumberFormat="1" applyFont="1" applyFill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16" fillId="2" borderId="0" xfId="0" applyFont="1" applyFill="1" applyAlignment="1">
      <alignment horizontal="right" vertical="center"/>
    </xf>
    <xf numFmtId="0" fontId="16" fillId="2" borderId="0" xfId="0" applyFont="1" applyFill="1" applyAlignment="1">
      <alignment horizontal="right" vertical="center"/>
    </xf>
    <xf numFmtId="0" fontId="16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164" fontId="0" fillId="0" borderId="0" xfId="0" applyNumberFormat="1" applyAlignment="1">
      <alignment horizontal="left"/>
    </xf>
    <xf numFmtId="164" fontId="11" fillId="0" borderId="0" xfId="0" applyNumberFormat="1" applyFont="1" applyAlignment="1">
      <alignment horizontal="left"/>
    </xf>
    <xf numFmtId="39" fontId="8" fillId="0" borderId="0" xfId="0" applyNumberFormat="1" applyFont="1" applyFill="1" applyAlignment="1">
      <alignment horizontal="center" vertical="center" wrapText="1"/>
    </xf>
    <xf numFmtId="39" fontId="4" fillId="0" borderId="2" xfId="0" applyNumberFormat="1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D6"/>
  <sheetViews>
    <sheetView rightToLeft="1" tabSelected="1" workbookViewId="0">
      <selection activeCell="C26" sqref="C26"/>
    </sheetView>
  </sheetViews>
  <sheetFormatPr defaultRowHeight="12.75" x14ac:dyDescent="0.2"/>
  <cols>
    <col min="1" max="1" width="20.5703125" customWidth="1"/>
    <col min="2" max="2" width="12.85546875" customWidth="1"/>
    <col min="3" max="3" width="50" customWidth="1"/>
    <col min="4" max="4" width="16.7109375" customWidth="1"/>
    <col min="5" max="5" width="19.5703125" customWidth="1"/>
  </cols>
  <sheetData>
    <row r="1" spans="2:4" ht="66.599999999999994" customHeight="1" x14ac:dyDescent="0.2"/>
    <row r="2" spans="2:4" ht="29.65" customHeight="1" x14ac:dyDescent="0.2">
      <c r="B2" s="42" t="s">
        <v>92</v>
      </c>
      <c r="C2" s="42"/>
      <c r="D2" s="42"/>
    </row>
    <row r="3" spans="2:4" ht="29.65" customHeight="1" x14ac:dyDescent="0.2"/>
    <row r="4" spans="2:4" ht="29.65" customHeight="1" x14ac:dyDescent="0.2">
      <c r="C4" s="1" t="s">
        <v>0</v>
      </c>
    </row>
    <row r="5" spans="2:4" ht="29.65" customHeight="1" x14ac:dyDescent="0.2"/>
    <row r="6" spans="2:4" ht="29.65" customHeight="1" x14ac:dyDescent="0.2">
      <c r="C6" s="1" t="s">
        <v>1</v>
      </c>
    </row>
  </sheetData>
  <mergeCells count="1">
    <mergeCell ref="B2:D2"/>
  </mergeCells>
  <pageMargins left="0.39" right="0.39" top="0.39" bottom="0.39" header="0" footer="0"/>
  <pageSetup paperSize="9" fitToHeight="0"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Y22"/>
  <sheetViews>
    <sheetView rightToLeft="1" workbookViewId="0">
      <selection activeCell="D20" sqref="D20"/>
    </sheetView>
  </sheetViews>
  <sheetFormatPr defaultRowHeight="12.75" x14ac:dyDescent="0.2"/>
  <cols>
    <col min="1" max="1" width="1.28515625" customWidth="1"/>
    <col min="2" max="2" width="29.28515625" customWidth="1"/>
    <col min="3" max="3" width="1.28515625" customWidth="1"/>
    <col min="4" max="4" width="14.140625" customWidth="1"/>
    <col min="5" max="5" width="2.5703125" customWidth="1"/>
    <col min="6" max="6" width="1.28515625" customWidth="1"/>
    <col min="7" max="7" width="16.7109375" customWidth="1"/>
    <col min="8" max="8" width="9" customWidth="1"/>
    <col min="9" max="10" width="1.28515625" customWidth="1"/>
    <col min="11" max="11" width="22.140625" customWidth="1"/>
    <col min="12" max="12" width="1.28515625" customWidth="1"/>
    <col min="13" max="13" width="18" customWidth="1"/>
    <col min="14" max="14" width="4.28515625" customWidth="1"/>
    <col min="15" max="15" width="1.28515625" customWidth="1"/>
    <col min="16" max="16" width="20.42578125" customWidth="1"/>
    <col min="17" max="17" width="1.28515625" customWidth="1"/>
    <col min="18" max="18" width="20.7109375" customWidth="1"/>
    <col min="19" max="19" width="1.28515625" customWidth="1"/>
    <col min="20" max="20" width="23.7109375" customWidth="1"/>
    <col min="21" max="21" width="1.28515625" customWidth="1"/>
    <col min="22" max="22" width="21.7109375" customWidth="1"/>
    <col min="23" max="23" width="1.28515625" customWidth="1"/>
    <col min="24" max="24" width="18" customWidth="1"/>
    <col min="25" max="25" width="0.28515625" customWidth="1"/>
  </cols>
  <sheetData>
    <row r="1" spans="1:25" ht="14.85" customHeight="1" x14ac:dyDescent="0.2">
      <c r="A1" s="43"/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</row>
    <row r="2" spans="1:25" s="37" customFormat="1" ht="29.65" customHeight="1" x14ac:dyDescent="0.25">
      <c r="A2" s="62" t="s">
        <v>93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</row>
    <row r="3" spans="1:25" s="37" customFormat="1" ht="7.35" customHeight="1" x14ac:dyDescent="0.25">
      <c r="A3" s="61"/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</row>
    <row r="4" spans="1:25" s="37" customFormat="1" ht="29.65" customHeight="1" x14ac:dyDescent="0.25">
      <c r="A4" s="62" t="s">
        <v>35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40"/>
    </row>
    <row r="5" spans="1:25" s="37" customFormat="1" ht="29.65" customHeight="1" x14ac:dyDescent="0.25">
      <c r="A5" s="62" t="s">
        <v>1</v>
      </c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40"/>
    </row>
    <row r="6" spans="1:25" ht="29.65" customHeight="1" x14ac:dyDescent="0.2">
      <c r="A6" s="2"/>
      <c r="B6" s="80" t="s">
        <v>95</v>
      </c>
      <c r="C6" s="81"/>
      <c r="D6" s="81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</row>
    <row r="7" spans="1:25" ht="24.75" customHeight="1" x14ac:dyDescent="0.2">
      <c r="A7" s="43"/>
      <c r="B7" s="46"/>
      <c r="C7" s="43"/>
      <c r="D7" s="45" t="s">
        <v>57</v>
      </c>
      <c r="E7" s="45"/>
      <c r="F7" s="45"/>
      <c r="G7" s="45"/>
      <c r="H7" s="45"/>
      <c r="I7" s="45"/>
      <c r="J7" s="45"/>
      <c r="K7" s="45"/>
      <c r="L7" s="45"/>
      <c r="M7" s="45"/>
      <c r="N7" s="45"/>
      <c r="P7" s="45" t="s">
        <v>4</v>
      </c>
      <c r="Q7" s="45"/>
      <c r="R7" s="45"/>
      <c r="S7" s="45"/>
      <c r="T7" s="45"/>
      <c r="U7" s="45"/>
      <c r="V7" s="45"/>
      <c r="W7" s="45"/>
      <c r="X7" s="45"/>
      <c r="Y7" s="2"/>
    </row>
    <row r="8" spans="1:25" ht="44.45" customHeight="1" x14ac:dyDescent="0.2">
      <c r="A8" s="50" t="s">
        <v>82</v>
      </c>
      <c r="B8" s="50"/>
      <c r="D8" s="48" t="s">
        <v>55</v>
      </c>
      <c r="E8" s="48"/>
      <c r="G8" s="48" t="s">
        <v>83</v>
      </c>
      <c r="H8" s="48"/>
      <c r="J8" s="48" t="s">
        <v>84</v>
      </c>
      <c r="K8" s="48"/>
      <c r="M8" s="48" t="s">
        <v>85</v>
      </c>
      <c r="N8" s="48"/>
      <c r="P8" s="23" t="s">
        <v>55</v>
      </c>
      <c r="R8" s="23" t="s">
        <v>83</v>
      </c>
      <c r="T8" s="23" t="s">
        <v>84</v>
      </c>
      <c r="V8" s="23" t="s">
        <v>85</v>
      </c>
      <c r="X8" s="23" t="s">
        <v>86</v>
      </c>
    </row>
    <row r="9" spans="1:25" ht="14.85" customHeight="1" x14ac:dyDescent="0.2">
      <c r="A9" s="6"/>
      <c r="B9" s="6"/>
      <c r="D9" s="6"/>
      <c r="E9" s="6"/>
      <c r="G9" s="6"/>
      <c r="H9" s="6"/>
      <c r="J9" s="6"/>
      <c r="K9" s="6"/>
      <c r="M9" s="6"/>
      <c r="N9" s="6"/>
      <c r="P9" s="6"/>
      <c r="R9" s="6"/>
      <c r="T9" s="6"/>
      <c r="V9" s="6"/>
      <c r="X9" s="6"/>
    </row>
    <row r="10" spans="1:25" ht="29.65" customHeight="1" x14ac:dyDescent="0.2">
      <c r="A10" s="58" t="s">
        <v>16</v>
      </c>
      <c r="B10" s="58"/>
      <c r="D10" s="65">
        <v>0</v>
      </c>
      <c r="E10" s="65"/>
      <c r="F10" s="18"/>
      <c r="G10" s="65">
        <v>-517224838938</v>
      </c>
      <c r="H10" s="65"/>
      <c r="I10" s="18"/>
      <c r="J10" s="65">
        <v>0</v>
      </c>
      <c r="K10" s="65"/>
      <c r="L10" s="18"/>
      <c r="M10" s="65">
        <f>G10+J10+D10</f>
        <v>-517224838938</v>
      </c>
      <c r="N10" s="65"/>
      <c r="O10" s="18"/>
      <c r="P10" s="31">
        <v>779801015750</v>
      </c>
      <c r="Q10" s="18"/>
      <c r="R10" s="31">
        <v>-439206060837</v>
      </c>
      <c r="S10" s="18"/>
      <c r="T10" s="31">
        <v>829223862</v>
      </c>
      <c r="U10" s="18"/>
      <c r="V10" s="31">
        <f>P10+R10+T10</f>
        <v>341424178775</v>
      </c>
      <c r="X10" s="9">
        <v>7.3</v>
      </c>
    </row>
    <row r="11" spans="1:25" ht="29.65" customHeight="1" x14ac:dyDescent="0.2">
      <c r="A11" s="58" t="s">
        <v>20</v>
      </c>
      <c r="B11" s="58"/>
      <c r="D11" s="65">
        <v>0</v>
      </c>
      <c r="E11" s="65"/>
      <c r="F11" s="18"/>
      <c r="G11" s="65">
        <v>-1282854851726</v>
      </c>
      <c r="H11" s="65"/>
      <c r="I11" s="18"/>
      <c r="J11" s="65">
        <v>1470632427537</v>
      </c>
      <c r="K11" s="65"/>
      <c r="L11" s="18"/>
      <c r="M11" s="65">
        <f t="shared" ref="M11:M15" si="0">G11+J11+D11</f>
        <v>187777575811</v>
      </c>
      <c r="N11" s="65"/>
      <c r="O11" s="18"/>
      <c r="P11" s="31">
        <v>687821609880</v>
      </c>
      <c r="Q11" s="18"/>
      <c r="R11" s="31">
        <v>2116471285016</v>
      </c>
      <c r="S11" s="18"/>
      <c r="T11" s="31">
        <v>1455699116915</v>
      </c>
      <c r="U11" s="18"/>
      <c r="V11" s="31">
        <f t="shared" ref="V11:V15" si="1">P11+R11+T11</f>
        <v>4259992011811</v>
      </c>
      <c r="X11" s="9">
        <v>91.1</v>
      </c>
    </row>
    <row r="12" spans="1:25" ht="29.65" customHeight="1" x14ac:dyDescent="0.2">
      <c r="A12" s="58" t="s">
        <v>17</v>
      </c>
      <c r="B12" s="58"/>
      <c r="D12" s="65">
        <v>0</v>
      </c>
      <c r="E12" s="65"/>
      <c r="F12" s="18"/>
      <c r="G12" s="65">
        <v>-155593518</v>
      </c>
      <c r="H12" s="65"/>
      <c r="I12" s="18"/>
      <c r="J12" s="65">
        <v>171925647</v>
      </c>
      <c r="K12" s="65"/>
      <c r="L12" s="18"/>
      <c r="M12" s="65">
        <f t="shared" si="0"/>
        <v>16332129</v>
      </c>
      <c r="N12" s="65"/>
      <c r="O12" s="18"/>
      <c r="P12" s="31">
        <v>0</v>
      </c>
      <c r="Q12" s="18"/>
      <c r="R12" s="31">
        <v>0</v>
      </c>
      <c r="S12" s="18"/>
      <c r="T12" s="31">
        <v>555482060</v>
      </c>
      <c r="U12" s="18"/>
      <c r="V12" s="31">
        <f t="shared" si="1"/>
        <v>555482060</v>
      </c>
      <c r="X12" s="9">
        <v>0.01</v>
      </c>
    </row>
    <row r="13" spans="1:25" ht="29.65" customHeight="1" x14ac:dyDescent="0.2">
      <c r="A13" s="58" t="s">
        <v>18</v>
      </c>
      <c r="B13" s="58"/>
      <c r="D13" s="65">
        <v>0</v>
      </c>
      <c r="E13" s="65"/>
      <c r="F13" s="18"/>
      <c r="G13" s="65">
        <v>-1292590584</v>
      </c>
      <c r="H13" s="65"/>
      <c r="I13" s="18"/>
      <c r="J13" s="65">
        <v>1921537972</v>
      </c>
      <c r="K13" s="65"/>
      <c r="L13" s="18"/>
      <c r="M13" s="65">
        <f t="shared" si="0"/>
        <v>628947388</v>
      </c>
      <c r="N13" s="65"/>
      <c r="O13" s="18"/>
      <c r="P13" s="31">
        <v>0</v>
      </c>
      <c r="Q13" s="18"/>
      <c r="R13" s="31">
        <v>0</v>
      </c>
      <c r="S13" s="18"/>
      <c r="T13" s="31">
        <v>1957078407</v>
      </c>
      <c r="U13" s="18"/>
      <c r="V13" s="31">
        <f t="shared" si="1"/>
        <v>1957078407</v>
      </c>
      <c r="X13" s="9">
        <v>0.04</v>
      </c>
    </row>
    <row r="14" spans="1:25" ht="29.65" customHeight="1" x14ac:dyDescent="0.2">
      <c r="A14" s="58" t="s">
        <v>19</v>
      </c>
      <c r="B14" s="58"/>
      <c r="D14" s="65">
        <v>0</v>
      </c>
      <c r="E14" s="65"/>
      <c r="F14" s="18"/>
      <c r="G14" s="65">
        <v>4255976387</v>
      </c>
      <c r="H14" s="65"/>
      <c r="I14" s="18"/>
      <c r="J14" s="65">
        <v>1407695572</v>
      </c>
      <c r="K14" s="65"/>
      <c r="L14" s="18"/>
      <c r="M14" s="65">
        <f t="shared" si="0"/>
        <v>5663671959</v>
      </c>
      <c r="N14" s="65"/>
      <c r="O14" s="18"/>
      <c r="P14" s="31">
        <v>0</v>
      </c>
      <c r="Q14" s="18"/>
      <c r="R14" s="31">
        <v>4255976387</v>
      </c>
      <c r="S14" s="18"/>
      <c r="T14" s="31">
        <v>67778552521</v>
      </c>
      <c r="U14" s="18"/>
      <c r="V14" s="31">
        <f t="shared" si="1"/>
        <v>72034528908</v>
      </c>
      <c r="X14" s="9">
        <v>1.54</v>
      </c>
    </row>
    <row r="15" spans="1:25" ht="29.65" customHeight="1" x14ac:dyDescent="0.2">
      <c r="A15" s="57" t="s">
        <v>77</v>
      </c>
      <c r="B15" s="57"/>
      <c r="D15" s="59">
        <v>0</v>
      </c>
      <c r="E15" s="59"/>
      <c r="F15" s="18"/>
      <c r="G15" s="59">
        <v>0</v>
      </c>
      <c r="H15" s="59"/>
      <c r="I15" s="18"/>
      <c r="J15" s="59">
        <v>0</v>
      </c>
      <c r="K15" s="59"/>
      <c r="L15" s="18"/>
      <c r="M15" s="65">
        <f t="shared" si="0"/>
        <v>0</v>
      </c>
      <c r="N15" s="65"/>
      <c r="O15" s="18"/>
      <c r="P15" s="33">
        <v>0</v>
      </c>
      <c r="Q15" s="18"/>
      <c r="R15" s="33">
        <v>0</v>
      </c>
      <c r="S15" s="18"/>
      <c r="T15" s="33">
        <v>265749244</v>
      </c>
      <c r="U15" s="18"/>
      <c r="V15" s="31">
        <f t="shared" si="1"/>
        <v>265749244</v>
      </c>
      <c r="X15" s="10">
        <v>0.01</v>
      </c>
    </row>
    <row r="16" spans="1:25" ht="29.65" customHeight="1" x14ac:dyDescent="0.2">
      <c r="A16" s="50" t="s">
        <v>21</v>
      </c>
      <c r="B16" s="50"/>
      <c r="D16" s="60">
        <f>SUM(D10:E15)</f>
        <v>0</v>
      </c>
      <c r="E16" s="60"/>
      <c r="F16" s="18"/>
      <c r="G16" s="60">
        <f>SUM(G10:H15)</f>
        <v>-1797271898379</v>
      </c>
      <c r="H16" s="60"/>
      <c r="I16" s="27"/>
      <c r="J16" s="60">
        <f>SUM(J10:K15)</f>
        <v>1474133586728</v>
      </c>
      <c r="K16" s="60"/>
      <c r="L16" s="27"/>
      <c r="M16" s="60">
        <f>SUM(M10:N15)</f>
        <v>-323138311651</v>
      </c>
      <c r="N16" s="60"/>
      <c r="O16" s="27"/>
      <c r="P16" s="35">
        <f>SUM(P10:P15)</f>
        <v>1467622625630</v>
      </c>
      <c r="Q16" s="27"/>
      <c r="R16" s="35">
        <f>SUM(R10:R15)</f>
        <v>1681521200566</v>
      </c>
      <c r="S16" s="27"/>
      <c r="T16" s="35">
        <f>SUM(T10:T15)</f>
        <v>1527085203009</v>
      </c>
      <c r="U16" s="27"/>
      <c r="V16" s="35">
        <f>SUM(V10:V15)</f>
        <v>4676229029205</v>
      </c>
      <c r="W16" s="73"/>
      <c r="X16" s="24">
        <f>SUM(X10:X15)</f>
        <v>100.00000000000001</v>
      </c>
    </row>
    <row r="18" spans="7:20" x14ac:dyDescent="0.2">
      <c r="R18" s="26"/>
      <c r="T18" s="26"/>
    </row>
    <row r="19" spans="7:20" x14ac:dyDescent="0.2">
      <c r="G19" s="26"/>
      <c r="K19" s="26"/>
      <c r="L19" s="26"/>
    </row>
    <row r="20" spans="7:20" x14ac:dyDescent="0.2">
      <c r="K20" s="18"/>
      <c r="R20" s="82"/>
    </row>
    <row r="22" spans="7:20" x14ac:dyDescent="0.2">
      <c r="R22" s="82"/>
    </row>
  </sheetData>
  <mergeCells count="48">
    <mergeCell ref="A16:B16"/>
    <mergeCell ref="D16:E16"/>
    <mergeCell ref="G16:H16"/>
    <mergeCell ref="J16:K16"/>
    <mergeCell ref="M16:N16"/>
    <mergeCell ref="A15:B15"/>
    <mergeCell ref="D15:E15"/>
    <mergeCell ref="G15:H15"/>
    <mergeCell ref="J15:K15"/>
    <mergeCell ref="M15:N15"/>
    <mergeCell ref="A14:B14"/>
    <mergeCell ref="D14:E14"/>
    <mergeCell ref="G14:H14"/>
    <mergeCell ref="J14:K14"/>
    <mergeCell ref="M14:N14"/>
    <mergeCell ref="A13:B13"/>
    <mergeCell ref="D13:E13"/>
    <mergeCell ref="G13:H13"/>
    <mergeCell ref="J13:K13"/>
    <mergeCell ref="M13:N13"/>
    <mergeCell ref="A12:B12"/>
    <mergeCell ref="D12:E12"/>
    <mergeCell ref="G12:H12"/>
    <mergeCell ref="J12:K12"/>
    <mergeCell ref="M12:N12"/>
    <mergeCell ref="A11:B11"/>
    <mergeCell ref="D11:E11"/>
    <mergeCell ref="G11:H11"/>
    <mergeCell ref="J11:K11"/>
    <mergeCell ref="M11:N11"/>
    <mergeCell ref="A10:B10"/>
    <mergeCell ref="D10:E10"/>
    <mergeCell ref="G10:H10"/>
    <mergeCell ref="J10:K10"/>
    <mergeCell ref="M10:N10"/>
    <mergeCell ref="A8:B8"/>
    <mergeCell ref="D8:E8"/>
    <mergeCell ref="G8:H8"/>
    <mergeCell ref="J8:K8"/>
    <mergeCell ref="M8:N8"/>
    <mergeCell ref="A7:C7"/>
    <mergeCell ref="P7:X7"/>
    <mergeCell ref="D7:N7"/>
    <mergeCell ref="A4:X4"/>
    <mergeCell ref="A5:X5"/>
    <mergeCell ref="A1:Y1"/>
    <mergeCell ref="A3:Y3"/>
    <mergeCell ref="A2:Y2"/>
  </mergeCells>
  <pageMargins left="0.39" right="0.39" top="0.39" bottom="0.39" header="0" footer="0"/>
  <pageSetup paperSize="9" fitToHeight="0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AA14"/>
  <sheetViews>
    <sheetView rightToLeft="1" workbookViewId="0">
      <selection activeCell="D20" sqref="D20"/>
    </sheetView>
  </sheetViews>
  <sheetFormatPr defaultRowHeight="12.75" x14ac:dyDescent="0.2"/>
  <cols>
    <col min="1" max="1" width="1.28515625" customWidth="1"/>
    <col min="2" max="2" width="28.85546875" customWidth="1"/>
    <col min="3" max="3" width="1.28515625" customWidth="1"/>
    <col min="4" max="4" width="14.140625" customWidth="1"/>
    <col min="5" max="5" width="8" customWidth="1"/>
    <col min="6" max="6" width="1.28515625" customWidth="1"/>
    <col min="7" max="7" width="16.42578125" customWidth="1"/>
    <col min="8" max="8" width="11.5703125" hidden="1" customWidth="1"/>
    <col min="9" max="10" width="1.28515625" customWidth="1"/>
    <col min="11" max="11" width="14.7109375" customWidth="1"/>
    <col min="12" max="12" width="1.28515625" customWidth="1"/>
    <col min="13" max="13" width="18" customWidth="1"/>
    <col min="14" max="14" width="1" customWidth="1"/>
    <col min="15" max="15" width="1.28515625" customWidth="1"/>
    <col min="16" max="16" width="18" customWidth="1"/>
    <col min="17" max="17" width="1.28515625" customWidth="1"/>
    <col min="18" max="18" width="15.5703125" customWidth="1"/>
    <col min="19" max="19" width="1.28515625" customWidth="1"/>
    <col min="20" max="20" width="15.5703125" customWidth="1"/>
    <col min="21" max="21" width="1.28515625" customWidth="1"/>
    <col min="22" max="22" width="15.5703125" customWidth="1"/>
    <col min="23" max="23" width="1.28515625" customWidth="1"/>
    <col min="24" max="24" width="20" customWidth="1"/>
    <col min="25" max="25" width="1.28515625" customWidth="1"/>
    <col min="26" max="26" width="18" customWidth="1"/>
    <col min="27" max="27" width="0.28515625" customWidth="1"/>
  </cols>
  <sheetData>
    <row r="1" spans="1:27" ht="14.85" customHeight="1" x14ac:dyDescent="0.2">
      <c r="A1" s="43"/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</row>
    <row r="2" spans="1:27" s="37" customFormat="1" ht="29.65" customHeight="1" x14ac:dyDescent="0.25">
      <c r="A2" s="62" t="s">
        <v>93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  <c r="AA2" s="62"/>
    </row>
    <row r="3" spans="1:27" s="37" customFormat="1" ht="7.35" customHeight="1" x14ac:dyDescent="0.25">
      <c r="A3" s="61"/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  <c r="AA3" s="61"/>
    </row>
    <row r="4" spans="1:27" s="37" customFormat="1" ht="29.65" customHeight="1" x14ac:dyDescent="0.25">
      <c r="A4" s="62" t="s">
        <v>35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  <c r="AA4" s="40"/>
    </row>
    <row r="5" spans="1:27" s="37" customFormat="1" ht="29.65" customHeight="1" x14ac:dyDescent="0.25">
      <c r="A5" s="62" t="s">
        <v>1</v>
      </c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  <c r="AA5" s="40"/>
    </row>
    <row r="6" spans="1:27" ht="29.65" customHeight="1" x14ac:dyDescent="0.2">
      <c r="A6" s="2"/>
      <c r="B6" s="80" t="s">
        <v>100</v>
      </c>
      <c r="C6" s="81"/>
      <c r="D6" s="81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</row>
    <row r="7" spans="1:27" ht="31.5" customHeight="1" x14ac:dyDescent="0.2">
      <c r="A7" s="43"/>
      <c r="B7" s="46"/>
      <c r="C7" s="43"/>
      <c r="D7" s="45" t="s">
        <v>57</v>
      </c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2"/>
      <c r="R7" s="45" t="s">
        <v>4</v>
      </c>
      <c r="S7" s="45"/>
      <c r="T7" s="45"/>
      <c r="U7" s="45"/>
      <c r="V7" s="45"/>
      <c r="W7" s="45"/>
      <c r="X7" s="45"/>
      <c r="Y7" s="45"/>
      <c r="Z7" s="45"/>
      <c r="AA7" s="2"/>
    </row>
    <row r="8" spans="1:27" ht="44.45" customHeight="1" x14ac:dyDescent="0.2">
      <c r="A8" s="50" t="s">
        <v>82</v>
      </c>
      <c r="B8" s="50"/>
      <c r="D8" s="48" t="s">
        <v>87</v>
      </c>
      <c r="E8" s="48"/>
      <c r="G8" s="48" t="s">
        <v>83</v>
      </c>
      <c r="H8" s="48"/>
      <c r="J8" s="48" t="s">
        <v>84</v>
      </c>
      <c r="K8" s="48"/>
      <c r="M8" s="48" t="s">
        <v>85</v>
      </c>
      <c r="N8" s="48"/>
      <c r="P8" s="23" t="s">
        <v>86</v>
      </c>
      <c r="R8" s="23" t="s">
        <v>87</v>
      </c>
      <c r="T8" s="23" t="s">
        <v>83</v>
      </c>
      <c r="V8" s="23" t="s">
        <v>84</v>
      </c>
      <c r="X8" s="23" t="s">
        <v>85</v>
      </c>
      <c r="Z8" s="23" t="s">
        <v>86</v>
      </c>
    </row>
    <row r="9" spans="1:27" ht="14.85" customHeight="1" x14ac:dyDescent="0.2">
      <c r="A9" s="6"/>
      <c r="B9" s="6"/>
      <c r="D9" s="6"/>
      <c r="E9" s="6"/>
      <c r="G9" s="6"/>
      <c r="H9" s="6"/>
      <c r="J9" s="6"/>
      <c r="K9" s="6"/>
      <c r="M9" s="6"/>
      <c r="N9" s="6"/>
      <c r="P9" s="6"/>
      <c r="R9" s="6"/>
      <c r="T9" s="6"/>
      <c r="V9" s="6"/>
      <c r="X9" s="6"/>
      <c r="Z9" s="6"/>
    </row>
    <row r="10" spans="1:27" ht="35.25" customHeight="1" x14ac:dyDescent="0.2">
      <c r="A10" s="58" t="s">
        <v>31</v>
      </c>
      <c r="B10" s="58"/>
      <c r="D10" s="65">
        <v>75627893</v>
      </c>
      <c r="E10" s="65"/>
      <c r="F10" s="18"/>
      <c r="G10" s="65">
        <v>0</v>
      </c>
      <c r="H10" s="65"/>
      <c r="I10" s="18"/>
      <c r="J10" s="65">
        <v>0</v>
      </c>
      <c r="K10" s="65"/>
      <c r="L10" s="18"/>
      <c r="M10" s="65">
        <v>75627893</v>
      </c>
      <c r="N10" s="65"/>
      <c r="O10" s="18"/>
      <c r="P10" s="84">
        <v>100</v>
      </c>
      <c r="Q10" s="18"/>
      <c r="R10" s="31">
        <v>831943131</v>
      </c>
      <c r="S10" s="18"/>
      <c r="T10" s="31">
        <v>73996317</v>
      </c>
      <c r="U10" s="18"/>
      <c r="V10" s="31">
        <v>0</v>
      </c>
      <c r="W10" s="18"/>
      <c r="X10" s="31">
        <f>R10+T10+V10</f>
        <v>905939448</v>
      </c>
      <c r="Z10" s="9">
        <v>100</v>
      </c>
    </row>
    <row r="11" spans="1:27" ht="35.25" customHeight="1" x14ac:dyDescent="0.2">
      <c r="A11" s="50" t="s">
        <v>21</v>
      </c>
      <c r="B11" s="50"/>
      <c r="D11" s="60">
        <f>SUM(D10)</f>
        <v>75627893</v>
      </c>
      <c r="E11" s="60"/>
      <c r="F11" s="18"/>
      <c r="G11" s="60">
        <v>0</v>
      </c>
      <c r="H11" s="60"/>
      <c r="I11" s="18"/>
      <c r="J11" s="60">
        <v>0</v>
      </c>
      <c r="K11" s="60"/>
      <c r="L11" s="18"/>
      <c r="M11" s="60">
        <f>SUM(M10)</f>
        <v>75627893</v>
      </c>
      <c r="N11" s="60"/>
      <c r="O11" s="18"/>
      <c r="P11" s="85">
        <v>100</v>
      </c>
      <c r="Q11" s="18"/>
      <c r="R11" s="35">
        <f>SUM(R10)</f>
        <v>831943131</v>
      </c>
      <c r="S11" s="18"/>
      <c r="T11" s="35">
        <f>SUM(T10)</f>
        <v>73996317</v>
      </c>
      <c r="U11" s="18"/>
      <c r="V11" s="35">
        <v>0</v>
      </c>
      <c r="W11" s="18"/>
      <c r="X11" s="35">
        <f>SUM(X10)</f>
        <v>905939448</v>
      </c>
      <c r="Z11" s="11">
        <v>100</v>
      </c>
    </row>
    <row r="13" spans="1:27" x14ac:dyDescent="0.2">
      <c r="T13" s="25"/>
    </row>
    <row r="14" spans="1:27" x14ac:dyDescent="0.2">
      <c r="R14" s="25"/>
    </row>
  </sheetData>
  <mergeCells count="23">
    <mergeCell ref="A11:B11"/>
    <mergeCell ref="D11:E11"/>
    <mergeCell ref="G11:H11"/>
    <mergeCell ref="J11:K11"/>
    <mergeCell ref="M11:N11"/>
    <mergeCell ref="A10:B10"/>
    <mergeCell ref="D10:E10"/>
    <mergeCell ref="G10:H10"/>
    <mergeCell ref="J10:K10"/>
    <mergeCell ref="M10:N10"/>
    <mergeCell ref="A8:B8"/>
    <mergeCell ref="D8:E8"/>
    <mergeCell ref="G8:H8"/>
    <mergeCell ref="J8:K8"/>
    <mergeCell ref="M8:N8"/>
    <mergeCell ref="A7:C7"/>
    <mergeCell ref="D7:P7"/>
    <mergeCell ref="R7:Z7"/>
    <mergeCell ref="A4:Z4"/>
    <mergeCell ref="A5:Z5"/>
    <mergeCell ref="A1:AA1"/>
    <mergeCell ref="A3:AA3"/>
    <mergeCell ref="A2:AA2"/>
  </mergeCells>
  <pageMargins left="0.39" right="0.39" top="0.39" bottom="0.39" header="0" footer="0"/>
  <pageSetup paperSize="9" fitToHeight="0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L21"/>
  <sheetViews>
    <sheetView rightToLeft="1" workbookViewId="0">
      <selection activeCell="D20" sqref="D20"/>
    </sheetView>
  </sheetViews>
  <sheetFormatPr defaultRowHeight="12.75" x14ac:dyDescent="0.2"/>
  <cols>
    <col min="1" max="1" width="1.28515625" customWidth="1"/>
    <col min="2" max="2" width="32.85546875" customWidth="1"/>
    <col min="3" max="3" width="1.28515625" customWidth="1"/>
    <col min="4" max="4" width="25.5703125" customWidth="1"/>
    <col min="5" max="5" width="1.28515625" customWidth="1"/>
    <col min="6" max="6" width="15.42578125" customWidth="1"/>
    <col min="7" max="7" width="5.7109375" customWidth="1"/>
    <col min="8" max="8" width="1.28515625" customWidth="1"/>
    <col min="9" max="9" width="27" customWidth="1"/>
    <col min="10" max="10" width="1.28515625" customWidth="1"/>
    <col min="11" max="11" width="25" customWidth="1"/>
    <col min="12" max="12" width="0.28515625" customWidth="1"/>
  </cols>
  <sheetData>
    <row r="1" spans="1:12" ht="14.85" customHeight="1" x14ac:dyDescent="0.2">
      <c r="A1" s="43"/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</row>
    <row r="2" spans="1:12" s="37" customFormat="1" ht="29.65" customHeight="1" x14ac:dyDescent="0.25">
      <c r="A2" s="62" t="s">
        <v>93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</row>
    <row r="3" spans="1:12" s="37" customFormat="1" ht="7.35" customHeight="1" x14ac:dyDescent="0.25">
      <c r="A3" s="61"/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</row>
    <row r="4" spans="1:12" s="37" customFormat="1" ht="29.65" customHeight="1" x14ac:dyDescent="0.25">
      <c r="A4" s="62" t="s">
        <v>35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40"/>
    </row>
    <row r="5" spans="1:12" s="37" customFormat="1" ht="29.65" customHeight="1" x14ac:dyDescent="0.25">
      <c r="A5" s="62" t="s">
        <v>1</v>
      </c>
      <c r="B5" s="62"/>
      <c r="C5" s="62"/>
      <c r="D5" s="62"/>
      <c r="E5" s="62"/>
      <c r="F5" s="62"/>
      <c r="G5" s="62"/>
      <c r="H5" s="62"/>
      <c r="I5" s="62"/>
      <c r="J5" s="62"/>
      <c r="K5" s="62"/>
      <c r="L5" s="40"/>
    </row>
    <row r="6" spans="1:12" ht="29.65" customHeight="1" x14ac:dyDescent="0.2">
      <c r="A6" s="2"/>
      <c r="B6" s="80" t="s">
        <v>101</v>
      </c>
      <c r="C6" s="36"/>
      <c r="D6" s="36"/>
      <c r="E6" s="36"/>
      <c r="F6" s="36"/>
      <c r="G6" s="36"/>
      <c r="H6" s="36"/>
      <c r="I6" s="36"/>
      <c r="J6" s="36"/>
      <c r="K6" s="36"/>
      <c r="L6" s="36"/>
    </row>
    <row r="7" spans="1:12" ht="13.5" customHeight="1" x14ac:dyDescent="0.2">
      <c r="A7" s="43"/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</row>
    <row r="8" spans="1:12" ht="30" customHeight="1" x14ac:dyDescent="0.2">
      <c r="A8" s="71" t="s">
        <v>88</v>
      </c>
      <c r="B8" s="72"/>
      <c r="C8" s="2"/>
      <c r="D8" s="45" t="s">
        <v>57</v>
      </c>
      <c r="E8" s="45"/>
      <c r="F8" s="45"/>
      <c r="G8" s="45"/>
      <c r="H8" s="2"/>
      <c r="I8" s="45" t="s">
        <v>4</v>
      </c>
      <c r="J8" s="45"/>
      <c r="K8" s="45"/>
      <c r="L8" s="2"/>
    </row>
    <row r="9" spans="1:12" ht="44.45" customHeight="1" x14ac:dyDescent="0.2">
      <c r="A9" s="50" t="s">
        <v>89</v>
      </c>
      <c r="B9" s="50"/>
      <c r="D9" s="23" t="s">
        <v>90</v>
      </c>
      <c r="F9" s="48" t="s">
        <v>91</v>
      </c>
      <c r="G9" s="48"/>
      <c r="I9" s="23" t="s">
        <v>90</v>
      </c>
      <c r="K9" s="23" t="s">
        <v>91</v>
      </c>
    </row>
    <row r="10" spans="1:12" ht="14.85" customHeight="1" x14ac:dyDescent="0.2">
      <c r="A10" s="6"/>
      <c r="B10" s="6"/>
      <c r="D10" s="6"/>
      <c r="F10" s="6"/>
      <c r="G10" s="6"/>
      <c r="I10" s="6"/>
      <c r="K10" s="6"/>
    </row>
    <row r="11" spans="1:12" ht="29.65" customHeight="1" x14ac:dyDescent="0.2">
      <c r="A11" s="63" t="s">
        <v>44</v>
      </c>
      <c r="B11" s="58"/>
      <c r="D11" s="31">
        <v>262009</v>
      </c>
      <c r="F11" s="76">
        <v>11.79</v>
      </c>
      <c r="G11" s="58"/>
      <c r="I11" s="31">
        <v>7702854</v>
      </c>
      <c r="K11" s="28">
        <v>31.53</v>
      </c>
    </row>
    <row r="12" spans="1:12" ht="29.65" customHeight="1" x14ac:dyDescent="0.2">
      <c r="A12" s="63" t="s">
        <v>44</v>
      </c>
      <c r="B12" s="58"/>
      <c r="D12" s="31">
        <v>1862412</v>
      </c>
      <c r="F12" s="76">
        <v>83.83</v>
      </c>
      <c r="G12" s="58"/>
      <c r="I12" s="31">
        <v>14463724</v>
      </c>
      <c r="K12" s="28">
        <v>59.2</v>
      </c>
    </row>
    <row r="13" spans="1:12" ht="29.65" customHeight="1" x14ac:dyDescent="0.2">
      <c r="A13" s="66" t="s">
        <v>94</v>
      </c>
      <c r="B13" s="57"/>
      <c r="D13" s="33">
        <v>97264</v>
      </c>
      <c r="F13" s="77">
        <v>4.38</v>
      </c>
      <c r="G13" s="57"/>
      <c r="I13" s="33">
        <v>2266116</v>
      </c>
      <c r="K13" s="29">
        <v>9.27</v>
      </c>
    </row>
    <row r="14" spans="1:12" ht="29.65" customHeight="1" x14ac:dyDescent="0.2">
      <c r="A14" s="50" t="s">
        <v>21</v>
      </c>
      <c r="B14" s="50"/>
      <c r="D14" s="35">
        <f>SUM(D11:D13)</f>
        <v>2221685</v>
      </c>
      <c r="F14" s="67">
        <f>SUM(F11:G13)</f>
        <v>100</v>
      </c>
      <c r="G14" s="67"/>
      <c r="I14" s="35">
        <f>SUM(I11:I13)</f>
        <v>24432694</v>
      </c>
      <c r="K14" s="11">
        <f>SUM(K11:K13)</f>
        <v>100</v>
      </c>
    </row>
    <row r="18" spans="4:9" x14ac:dyDescent="0.2">
      <c r="D18" s="26"/>
    </row>
    <row r="21" spans="4:9" x14ac:dyDescent="0.2">
      <c r="I21" s="18"/>
    </row>
  </sheetData>
  <mergeCells count="19">
    <mergeCell ref="A14:B14"/>
    <mergeCell ref="F14:G14"/>
    <mergeCell ref="A12:B12"/>
    <mergeCell ref="F12:G12"/>
    <mergeCell ref="A13:B13"/>
    <mergeCell ref="F13:G13"/>
    <mergeCell ref="A9:B9"/>
    <mergeCell ref="F9:G9"/>
    <mergeCell ref="A11:B11"/>
    <mergeCell ref="F11:G11"/>
    <mergeCell ref="A7:L7"/>
    <mergeCell ref="A8:B8"/>
    <mergeCell ref="D8:G8"/>
    <mergeCell ref="I8:K8"/>
    <mergeCell ref="A4:K4"/>
    <mergeCell ref="A5:K5"/>
    <mergeCell ref="A1:L1"/>
    <mergeCell ref="A3:L3"/>
    <mergeCell ref="A2:L2"/>
  </mergeCells>
  <pageMargins left="0.39" right="0.39" top="0.39" bottom="0.39" header="0" footer="0"/>
  <pageSetup paperSize="9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D25"/>
  <sheetViews>
    <sheetView rightToLeft="1" zoomScale="110" zoomScaleNormal="110" workbookViewId="0">
      <selection activeCell="D20" sqref="D20"/>
    </sheetView>
  </sheetViews>
  <sheetFormatPr defaultRowHeight="12.75" x14ac:dyDescent="0.2"/>
  <cols>
    <col min="1" max="1" width="1.28515625" customWidth="1"/>
    <col min="2" max="2" width="23.140625" customWidth="1"/>
    <col min="3" max="3" width="1.28515625" customWidth="1"/>
    <col min="4" max="4" width="14" customWidth="1"/>
    <col min="5" max="5" width="1.28515625" customWidth="1"/>
    <col min="6" max="6" width="2.5703125" customWidth="1"/>
    <col min="7" max="7" width="14.85546875" customWidth="1"/>
    <col min="8" max="8" width="1.28515625" customWidth="1"/>
    <col min="9" max="9" width="12.85546875" customWidth="1"/>
    <col min="10" max="10" width="4.85546875" customWidth="1"/>
    <col min="11" max="11" width="1.28515625" customWidth="1"/>
    <col min="12" max="12" width="2.5703125" customWidth="1"/>
    <col min="13" max="13" width="10.28515625" customWidth="1"/>
    <col min="14" max="14" width="16.7109375" customWidth="1"/>
    <col min="15" max="15" width="1.28515625" customWidth="1"/>
    <col min="16" max="16" width="18" customWidth="1"/>
    <col min="17" max="17" width="7.7109375" customWidth="1"/>
    <col min="18" max="18" width="6.85546875" customWidth="1"/>
    <col min="19" max="19" width="2.5703125" customWidth="1"/>
    <col min="20" max="20" width="1.28515625" customWidth="1"/>
    <col min="21" max="21" width="13.5703125" customWidth="1"/>
    <col min="22" max="22" width="1.28515625" customWidth="1"/>
    <col min="23" max="23" width="12.140625" customWidth="1"/>
    <col min="24" max="24" width="1.28515625" customWidth="1"/>
    <col min="25" max="25" width="18" customWidth="1"/>
    <col min="26" max="26" width="1.28515625" customWidth="1"/>
    <col min="27" max="27" width="18.7109375" customWidth="1"/>
    <col min="28" max="28" width="1.28515625" customWidth="1"/>
    <col min="29" max="29" width="15.42578125" customWidth="1"/>
    <col min="30" max="30" width="0.28515625" customWidth="1"/>
    <col min="34" max="34" width="12.7109375" bestFit="1" customWidth="1"/>
  </cols>
  <sheetData>
    <row r="1" spans="1:30" ht="7.35" customHeight="1" x14ac:dyDescent="0.2">
      <c r="A1" s="43"/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  <c r="AD1" s="43"/>
    </row>
    <row r="2" spans="1:30" ht="29.65" customHeight="1" x14ac:dyDescent="0.2">
      <c r="A2" s="44" t="s">
        <v>93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</row>
    <row r="3" spans="1:30" ht="7.35" customHeight="1" x14ac:dyDescent="0.2">
      <c r="A3" s="43"/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</row>
    <row r="4" spans="1:30" ht="29.65" customHeight="1" x14ac:dyDescent="0.2">
      <c r="A4" s="44" t="s">
        <v>0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  <c r="AD4" s="44"/>
    </row>
    <row r="5" spans="1:30" ht="7.35" customHeight="1" x14ac:dyDescent="0.2">
      <c r="A5" s="43"/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43"/>
      <c r="AB5" s="43"/>
      <c r="AC5" s="43"/>
      <c r="AD5" s="43"/>
    </row>
    <row r="6" spans="1:30" ht="29.65" customHeight="1" x14ac:dyDescent="0.2">
      <c r="A6" s="44" t="s">
        <v>1</v>
      </c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  <c r="AD6" s="44"/>
    </row>
    <row r="7" spans="1:30" ht="22.15" customHeight="1" x14ac:dyDescent="0.2">
      <c r="A7" s="43"/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</row>
    <row r="8" spans="1:30" ht="29.65" customHeight="1" x14ac:dyDescent="0.2">
      <c r="A8" s="2"/>
      <c r="B8" s="78" t="s">
        <v>99</v>
      </c>
      <c r="C8" s="47"/>
      <c r="D8" s="47"/>
      <c r="E8" s="47"/>
      <c r="F8" s="47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  <c r="AB8" s="43"/>
      <c r="AC8" s="43"/>
      <c r="AD8" s="43"/>
    </row>
    <row r="9" spans="1:30" ht="25.5" customHeight="1" x14ac:dyDescent="0.2">
      <c r="A9" s="43"/>
      <c r="B9" s="46"/>
      <c r="C9" s="43"/>
      <c r="D9" s="45" t="s">
        <v>2</v>
      </c>
      <c r="E9" s="45"/>
      <c r="F9" s="45"/>
      <c r="G9" s="45"/>
      <c r="H9" s="45"/>
      <c r="I9" s="45"/>
      <c r="J9" s="45"/>
      <c r="K9" s="2"/>
      <c r="L9" s="45" t="s">
        <v>3</v>
      </c>
      <c r="M9" s="45"/>
      <c r="N9" s="45"/>
      <c r="O9" s="45"/>
      <c r="P9" s="45"/>
      <c r="Q9" s="45"/>
      <c r="R9" s="45"/>
      <c r="S9" s="45"/>
      <c r="T9" s="2"/>
      <c r="U9" s="45" t="s">
        <v>4</v>
      </c>
      <c r="V9" s="45"/>
      <c r="W9" s="45"/>
      <c r="X9" s="45"/>
      <c r="Y9" s="45"/>
      <c r="Z9" s="45"/>
      <c r="AA9" s="45"/>
      <c r="AB9" s="43"/>
      <c r="AC9" s="46"/>
      <c r="AD9" s="43"/>
    </row>
    <row r="10" spans="1:30" ht="22.15" customHeight="1" x14ac:dyDescent="0.2">
      <c r="A10" s="50" t="s">
        <v>5</v>
      </c>
      <c r="B10" s="53"/>
      <c r="D10" s="48" t="s">
        <v>6</v>
      </c>
      <c r="F10" s="48" t="s">
        <v>7</v>
      </c>
      <c r="G10" s="49"/>
      <c r="I10" s="48" t="s">
        <v>8</v>
      </c>
      <c r="J10" s="49"/>
      <c r="L10" s="48" t="s">
        <v>9</v>
      </c>
      <c r="M10" s="48"/>
      <c r="N10" s="48"/>
      <c r="P10" s="48" t="s">
        <v>10</v>
      </c>
      <c r="Q10" s="48"/>
      <c r="R10" s="48"/>
      <c r="S10" s="48"/>
      <c r="U10" s="48" t="s">
        <v>6</v>
      </c>
      <c r="W10" s="48" t="s">
        <v>11</v>
      </c>
      <c r="Y10" s="48" t="s">
        <v>7</v>
      </c>
      <c r="AA10" s="48" t="s">
        <v>8</v>
      </c>
      <c r="AC10" s="50" t="s">
        <v>12</v>
      </c>
    </row>
    <row r="11" spans="1:30" ht="22.15" customHeight="1" x14ac:dyDescent="0.2">
      <c r="A11" s="48"/>
      <c r="B11" s="48"/>
      <c r="D11" s="48"/>
      <c r="F11" s="48"/>
      <c r="G11" s="48"/>
      <c r="I11" s="48"/>
      <c r="J11" s="48"/>
      <c r="L11" s="50" t="s">
        <v>13</v>
      </c>
      <c r="M11" s="50"/>
      <c r="N11" s="5" t="s">
        <v>14</v>
      </c>
      <c r="P11" s="5" t="s">
        <v>13</v>
      </c>
      <c r="Q11" s="50" t="s">
        <v>15</v>
      </c>
      <c r="R11" s="50"/>
      <c r="S11" s="50"/>
      <c r="U11" s="48"/>
      <c r="W11" s="48"/>
      <c r="Y11" s="48"/>
      <c r="AA11" s="48"/>
      <c r="AC11" s="48"/>
    </row>
    <row r="12" spans="1:30" ht="14.85" customHeight="1" x14ac:dyDescent="0.2">
      <c r="A12" s="6"/>
      <c r="B12" s="6"/>
      <c r="D12" s="6"/>
      <c r="F12" s="6"/>
      <c r="G12" s="6"/>
      <c r="I12" s="6"/>
      <c r="J12" s="6"/>
      <c r="L12" s="6"/>
      <c r="M12" s="6"/>
      <c r="N12" s="6"/>
      <c r="P12" s="6"/>
      <c r="Q12" s="6"/>
      <c r="R12" s="6"/>
      <c r="S12" s="6"/>
      <c r="U12" s="6"/>
      <c r="W12" s="6"/>
      <c r="Y12" s="6"/>
      <c r="AA12" s="6"/>
      <c r="AC12" s="6"/>
    </row>
    <row r="13" spans="1:30" ht="28.5" customHeight="1" x14ac:dyDescent="0.2">
      <c r="A13" s="51" t="s">
        <v>16</v>
      </c>
      <c r="B13" s="51"/>
      <c r="D13" s="17">
        <v>3545504579</v>
      </c>
      <c r="E13" s="18"/>
      <c r="F13" s="52">
        <v>6949620932731</v>
      </c>
      <c r="G13" s="52"/>
      <c r="H13" s="18"/>
      <c r="I13" s="52">
        <v>7276931730797</v>
      </c>
      <c r="J13" s="52"/>
      <c r="K13" s="18"/>
      <c r="L13" s="52">
        <v>67185906</v>
      </c>
      <c r="M13" s="52"/>
      <c r="N13" s="19">
        <v>135287752982</v>
      </c>
      <c r="O13" s="27"/>
      <c r="P13" s="19">
        <v>0</v>
      </c>
      <c r="Q13" s="52">
        <v>0</v>
      </c>
      <c r="R13" s="52"/>
      <c r="S13" s="52"/>
      <c r="T13" s="18"/>
      <c r="U13" s="19">
        <f>D13+L13-P13</f>
        <v>3612690485</v>
      </c>
      <c r="V13" s="18"/>
      <c r="W13" s="17">
        <v>1910</v>
      </c>
      <c r="X13" s="18"/>
      <c r="Y13" s="19">
        <f>F13+N13-Q13</f>
        <v>7084908685713</v>
      </c>
      <c r="Z13" s="18"/>
      <c r="AA13" s="17">
        <v>6894994644841</v>
      </c>
      <c r="AC13" s="15">
        <v>34.33</v>
      </c>
    </row>
    <row r="14" spans="1:30" ht="28.5" customHeight="1" x14ac:dyDescent="0.2">
      <c r="A14" s="51" t="s">
        <v>17</v>
      </c>
      <c r="B14" s="51"/>
      <c r="D14" s="17">
        <v>106000</v>
      </c>
      <c r="E14" s="18"/>
      <c r="F14" s="52">
        <v>2787474553</v>
      </c>
      <c r="G14" s="52"/>
      <c r="H14" s="18"/>
      <c r="I14" s="52">
        <v>2943068071</v>
      </c>
      <c r="J14" s="52"/>
      <c r="K14" s="18"/>
      <c r="L14" s="52">
        <v>0</v>
      </c>
      <c r="M14" s="52"/>
      <c r="N14" s="19">
        <v>0</v>
      </c>
      <c r="O14" s="27"/>
      <c r="P14" s="19">
        <v>106000</v>
      </c>
      <c r="Q14" s="52">
        <v>2958845319</v>
      </c>
      <c r="R14" s="52"/>
      <c r="S14" s="52"/>
      <c r="T14" s="18"/>
      <c r="U14" s="19">
        <f t="shared" ref="U14:U17" si="0">D14+L14-P14</f>
        <v>0</v>
      </c>
      <c r="V14" s="18"/>
      <c r="W14" s="17">
        <v>28465</v>
      </c>
      <c r="X14" s="18"/>
      <c r="Y14" s="19">
        <v>0</v>
      </c>
      <c r="Z14" s="18"/>
      <c r="AA14" s="17">
        <f t="shared" ref="AA14:AA15" si="1">U14*W14</f>
        <v>0</v>
      </c>
      <c r="AC14" s="15">
        <v>0</v>
      </c>
    </row>
    <row r="15" spans="1:30" ht="28.5" customHeight="1" x14ac:dyDescent="0.2">
      <c r="A15" s="51" t="s">
        <v>18</v>
      </c>
      <c r="B15" s="51"/>
      <c r="D15" s="17">
        <v>5871000</v>
      </c>
      <c r="E15" s="18"/>
      <c r="F15" s="52">
        <v>315770014028</v>
      </c>
      <c r="G15" s="52"/>
      <c r="H15" s="18"/>
      <c r="I15" s="52">
        <v>317062604612</v>
      </c>
      <c r="J15" s="52"/>
      <c r="K15" s="18"/>
      <c r="L15" s="52">
        <v>0</v>
      </c>
      <c r="M15" s="52"/>
      <c r="N15" s="19">
        <v>0</v>
      </c>
      <c r="O15" s="27"/>
      <c r="P15" s="19">
        <v>5871000</v>
      </c>
      <c r="Q15" s="52">
        <v>317631984990</v>
      </c>
      <c r="R15" s="52"/>
      <c r="S15" s="52"/>
      <c r="T15" s="18"/>
      <c r="U15" s="19">
        <f t="shared" si="0"/>
        <v>0</v>
      </c>
      <c r="V15" s="18"/>
      <c r="W15" s="17">
        <v>55368</v>
      </c>
      <c r="X15" s="18"/>
      <c r="Y15" s="19">
        <v>0</v>
      </c>
      <c r="Z15" s="18"/>
      <c r="AA15" s="17">
        <f t="shared" si="1"/>
        <v>0</v>
      </c>
      <c r="AC15" s="15">
        <v>0</v>
      </c>
    </row>
    <row r="16" spans="1:30" ht="28.5" customHeight="1" x14ac:dyDescent="0.2">
      <c r="A16" s="51" t="s">
        <v>19</v>
      </c>
      <c r="B16" s="51"/>
      <c r="D16" s="17">
        <v>0</v>
      </c>
      <c r="E16" s="18"/>
      <c r="F16" s="52">
        <v>0</v>
      </c>
      <c r="G16" s="52"/>
      <c r="H16" s="18"/>
      <c r="I16" s="52">
        <v>0</v>
      </c>
      <c r="J16" s="52"/>
      <c r="K16" s="18"/>
      <c r="L16" s="52">
        <v>20958000</v>
      </c>
      <c r="M16" s="52"/>
      <c r="N16" s="19">
        <v>310236558424</v>
      </c>
      <c r="O16" s="27"/>
      <c r="P16" s="19">
        <v>8491204</v>
      </c>
      <c r="Q16" s="52">
        <v>127077246540</v>
      </c>
      <c r="R16" s="52"/>
      <c r="S16" s="52"/>
      <c r="T16" s="18"/>
      <c r="U16" s="19">
        <f t="shared" si="0"/>
        <v>12466796</v>
      </c>
      <c r="V16" s="18"/>
      <c r="W16" s="17">
        <v>15147</v>
      </c>
      <c r="X16" s="18"/>
      <c r="Y16" s="19">
        <v>184543176145</v>
      </c>
      <c r="Z16" s="18"/>
      <c r="AA16" s="17">
        <v>188799152532</v>
      </c>
      <c r="AC16" s="15">
        <v>0.94</v>
      </c>
    </row>
    <row r="17" spans="1:29" ht="28.5" customHeight="1" x14ac:dyDescent="0.2">
      <c r="A17" s="54" t="s">
        <v>20</v>
      </c>
      <c r="B17" s="54"/>
      <c r="D17" s="20">
        <v>2471353970</v>
      </c>
      <c r="E17" s="18"/>
      <c r="F17" s="55">
        <v>14354163460949</v>
      </c>
      <c r="G17" s="55"/>
      <c r="H17" s="18"/>
      <c r="I17" s="55">
        <v>20422564377927</v>
      </c>
      <c r="J17" s="55"/>
      <c r="K17" s="18"/>
      <c r="L17" s="55">
        <v>93854403</v>
      </c>
      <c r="M17" s="55"/>
      <c r="N17" s="21">
        <v>756654395825</v>
      </c>
      <c r="O17" s="27"/>
      <c r="P17" s="21">
        <v>999999999</v>
      </c>
      <c r="Q17" s="55">
        <v>8369747991630</v>
      </c>
      <c r="R17" s="55"/>
      <c r="S17" s="55"/>
      <c r="T17" s="18"/>
      <c r="U17" s="19">
        <f t="shared" si="0"/>
        <v>1565208374</v>
      </c>
      <c r="V17" s="18"/>
      <c r="W17" s="17">
        <v>8310</v>
      </c>
      <c r="X17" s="18"/>
      <c r="Y17" s="19">
        <v>9282355472962</v>
      </c>
      <c r="Z17" s="18"/>
      <c r="AA17" s="17">
        <v>12996996357933</v>
      </c>
      <c r="AC17" s="16">
        <v>64.7</v>
      </c>
    </row>
    <row r="18" spans="1:29" ht="28.5" customHeight="1" x14ac:dyDescent="0.2">
      <c r="A18" s="50" t="s">
        <v>21</v>
      </c>
      <c r="B18" s="50"/>
      <c r="D18" s="22">
        <f>SUM(D13:D17)</f>
        <v>6022835549</v>
      </c>
      <c r="E18" s="27"/>
      <c r="F18" s="56">
        <f>SUM(F13:G17)</f>
        <v>21622341882261</v>
      </c>
      <c r="G18" s="56"/>
      <c r="H18" s="27"/>
      <c r="I18" s="56">
        <f>SUM(I13:J17)</f>
        <v>28019501781407</v>
      </c>
      <c r="J18" s="56"/>
      <c r="K18" s="27"/>
      <c r="L18" s="56">
        <f>SUM(L13:M17)</f>
        <v>181998309</v>
      </c>
      <c r="M18" s="56"/>
      <c r="N18" s="22">
        <f>SUM(N13:N17)</f>
        <v>1202178707231</v>
      </c>
      <c r="O18" s="27"/>
      <c r="P18" s="22">
        <f>SUM(P13:P17)</f>
        <v>1014468203</v>
      </c>
      <c r="Q18" s="56">
        <f>SUM(Q13:S17)</f>
        <v>8817416068479</v>
      </c>
      <c r="R18" s="56"/>
      <c r="S18" s="56"/>
      <c r="T18" s="27"/>
      <c r="U18" s="22">
        <f>SUM(U13:U17)</f>
        <v>5190365655</v>
      </c>
      <c r="V18" s="27"/>
      <c r="W18" s="27"/>
      <c r="X18" s="27"/>
      <c r="Y18" s="22">
        <f>SUM(Y13:Y17)</f>
        <v>16551807334820</v>
      </c>
      <c r="Z18" s="27"/>
      <c r="AA18" s="22">
        <f>SUM(AA13:AA17)</f>
        <v>20080790155306</v>
      </c>
      <c r="AC18" s="7">
        <f>SUM(AC13:AC17)</f>
        <v>99.97</v>
      </c>
    </row>
    <row r="25" spans="1:29" x14ac:dyDescent="0.2">
      <c r="P25" s="26"/>
    </row>
  </sheetData>
  <mergeCells count="57">
    <mergeCell ref="A18:B18"/>
    <mergeCell ref="F18:G18"/>
    <mergeCell ref="I18:J18"/>
    <mergeCell ref="L18:M18"/>
    <mergeCell ref="Q18:S18"/>
    <mergeCell ref="A17:B17"/>
    <mergeCell ref="F17:G17"/>
    <mergeCell ref="I17:J17"/>
    <mergeCell ref="L17:M17"/>
    <mergeCell ref="Q17:S17"/>
    <mergeCell ref="A16:B16"/>
    <mergeCell ref="F16:G16"/>
    <mergeCell ref="I16:J16"/>
    <mergeCell ref="L16:M16"/>
    <mergeCell ref="Q16:S16"/>
    <mergeCell ref="A15:B15"/>
    <mergeCell ref="F15:G15"/>
    <mergeCell ref="I15:J15"/>
    <mergeCell ref="L15:M15"/>
    <mergeCell ref="Q15:S15"/>
    <mergeCell ref="A14:B14"/>
    <mergeCell ref="F14:G14"/>
    <mergeCell ref="I14:J14"/>
    <mergeCell ref="L14:M14"/>
    <mergeCell ref="Q14:S14"/>
    <mergeCell ref="AC10:AC11"/>
    <mergeCell ref="L11:M11"/>
    <mergeCell ref="Q11:S11"/>
    <mergeCell ref="A13:B13"/>
    <mergeCell ref="F13:G13"/>
    <mergeCell ref="I13:J13"/>
    <mergeCell ref="L13:M13"/>
    <mergeCell ref="Q13:S13"/>
    <mergeCell ref="P10:S10"/>
    <mergeCell ref="U10:U11"/>
    <mergeCell ref="W10:W11"/>
    <mergeCell ref="Y10:Y11"/>
    <mergeCell ref="AA10:AA11"/>
    <mergeCell ref="A10:B11"/>
    <mergeCell ref="D10:D11"/>
    <mergeCell ref="F10:G11"/>
    <mergeCell ref="I10:J11"/>
    <mergeCell ref="L10:N10"/>
    <mergeCell ref="A9:C9"/>
    <mergeCell ref="D9:J9"/>
    <mergeCell ref="L9:S9"/>
    <mergeCell ref="U9:AA9"/>
    <mergeCell ref="AB9:AD9"/>
    <mergeCell ref="A7:AD7"/>
    <mergeCell ref="B8:F8"/>
    <mergeCell ref="G8:AD8"/>
    <mergeCell ref="A5:AD5"/>
    <mergeCell ref="A4:AD4"/>
    <mergeCell ref="A6:AD6"/>
    <mergeCell ref="A1:AD1"/>
    <mergeCell ref="A3:AD3"/>
    <mergeCell ref="A2:AD2"/>
  </mergeCells>
  <pageMargins left="0.39" right="0.39" top="0.39" bottom="0.39" header="0" footer="0"/>
  <pageSetup paperSize="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N15"/>
  <sheetViews>
    <sheetView rightToLeft="1" workbookViewId="0">
      <selection activeCell="D20" sqref="D20"/>
    </sheetView>
  </sheetViews>
  <sheetFormatPr defaultRowHeight="12.75" x14ac:dyDescent="0.2"/>
  <cols>
    <col min="1" max="1" width="1.28515625" customWidth="1"/>
    <col min="2" max="2" width="29.5703125" customWidth="1"/>
    <col min="3" max="3" width="1.28515625" customWidth="1"/>
    <col min="4" max="4" width="11.5703125" customWidth="1"/>
    <col min="5" max="5" width="1.28515625" customWidth="1"/>
    <col min="6" max="6" width="10.28515625" customWidth="1"/>
    <col min="7" max="7" width="5.140625" customWidth="1"/>
    <col min="8" max="8" width="1.28515625" customWidth="1"/>
    <col min="9" max="9" width="14.140625" customWidth="1"/>
    <col min="10" max="10" width="1.28515625" customWidth="1"/>
    <col min="11" max="11" width="12.42578125" customWidth="1"/>
    <col min="12" max="12" width="1.28515625" customWidth="1"/>
    <col min="13" max="13" width="12.85546875" customWidth="1"/>
    <col min="14" max="14" width="1.28515625" customWidth="1"/>
    <col min="15" max="15" width="10.42578125" customWidth="1"/>
    <col min="16" max="16" width="1.28515625" customWidth="1"/>
    <col min="17" max="17" width="2.5703125" customWidth="1"/>
    <col min="18" max="18" width="12.85546875" customWidth="1"/>
    <col min="19" max="19" width="2" customWidth="1"/>
    <col min="20" max="20" width="1.28515625" customWidth="1"/>
    <col min="21" max="21" width="18.42578125" customWidth="1"/>
    <col min="22" max="22" width="1.28515625" customWidth="1"/>
    <col min="23" max="23" width="11.28515625" customWidth="1"/>
    <col min="24" max="24" width="5.140625" customWidth="1"/>
    <col min="25" max="25" width="10" customWidth="1"/>
    <col min="26" max="26" width="2.5703125" customWidth="1"/>
    <col min="27" max="27" width="1.28515625" customWidth="1"/>
    <col min="28" max="28" width="9.28515625" customWidth="1"/>
    <col min="29" max="29" width="9.7109375" customWidth="1"/>
    <col min="30" max="30" width="1.28515625" customWidth="1"/>
    <col min="31" max="31" width="12.28515625" customWidth="1"/>
    <col min="32" max="32" width="1.28515625" customWidth="1"/>
    <col min="33" max="33" width="14.140625" customWidth="1"/>
    <col min="34" max="34" width="1.28515625" customWidth="1"/>
    <col min="35" max="35" width="17.28515625" customWidth="1"/>
    <col min="36" max="36" width="1.28515625" customWidth="1"/>
    <col min="37" max="37" width="19" customWidth="1"/>
    <col min="38" max="38" width="1.28515625" customWidth="1"/>
    <col min="39" max="39" width="16.7109375" customWidth="1"/>
    <col min="40" max="40" width="0.28515625" customWidth="1"/>
  </cols>
  <sheetData>
    <row r="1" spans="1:40" ht="22.15" customHeight="1" x14ac:dyDescent="0.2">
      <c r="A1" s="43"/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  <c r="AD1" s="43"/>
      <c r="AE1" s="43"/>
      <c r="AF1" s="43"/>
      <c r="AG1" s="43"/>
      <c r="AH1" s="43"/>
      <c r="AI1" s="43"/>
      <c r="AJ1" s="43"/>
      <c r="AK1" s="43"/>
      <c r="AL1" s="43"/>
      <c r="AM1" s="43"/>
      <c r="AN1" s="43"/>
    </row>
    <row r="2" spans="1:40" ht="29.65" customHeight="1" x14ac:dyDescent="0.2">
      <c r="A2" s="43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4" t="s">
        <v>93</v>
      </c>
      <c r="S2" s="44"/>
      <c r="T2" s="44"/>
      <c r="U2" s="44"/>
      <c r="V2" s="44"/>
      <c r="W2" s="44"/>
      <c r="X2" s="44"/>
      <c r="Y2" s="44"/>
      <c r="Z2" s="43"/>
      <c r="AA2" s="43"/>
      <c r="AB2" s="43"/>
      <c r="AC2" s="43"/>
      <c r="AD2" s="43"/>
      <c r="AE2" s="43"/>
      <c r="AF2" s="43"/>
      <c r="AG2" s="43"/>
      <c r="AH2" s="43"/>
      <c r="AI2" s="43"/>
      <c r="AJ2" s="43"/>
      <c r="AK2" s="43"/>
      <c r="AL2" s="43"/>
      <c r="AM2" s="43"/>
      <c r="AN2" s="43"/>
    </row>
    <row r="3" spans="1:40" ht="22.15" customHeight="1" x14ac:dyDescent="0.2">
      <c r="A3" s="43"/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  <c r="AG3" s="43"/>
      <c r="AH3" s="43"/>
      <c r="AI3" s="43"/>
      <c r="AJ3" s="43"/>
      <c r="AK3" s="43"/>
      <c r="AL3" s="43"/>
      <c r="AM3" s="43"/>
      <c r="AN3" s="43"/>
    </row>
    <row r="4" spans="1:40" ht="29.65" customHeight="1" x14ac:dyDescent="0.2">
      <c r="A4" s="43"/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4" t="s">
        <v>0</v>
      </c>
      <c r="T4" s="44"/>
      <c r="U4" s="44"/>
      <c r="V4" s="44"/>
      <c r="W4" s="44"/>
      <c r="X4" s="44"/>
      <c r="Y4" s="43"/>
      <c r="Z4" s="43"/>
      <c r="AA4" s="43"/>
      <c r="AB4" s="43"/>
      <c r="AC4" s="43"/>
      <c r="AD4" s="43"/>
      <c r="AE4" s="43"/>
      <c r="AF4" s="43"/>
      <c r="AG4" s="43"/>
      <c r="AH4" s="43"/>
      <c r="AI4" s="43"/>
      <c r="AJ4" s="43"/>
      <c r="AK4" s="43"/>
      <c r="AL4" s="43"/>
      <c r="AM4" s="43"/>
      <c r="AN4" s="43"/>
    </row>
    <row r="5" spans="1:40" ht="29.65" customHeight="1" x14ac:dyDescent="0.2">
      <c r="A5" s="43"/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43"/>
      <c r="AB5" s="43"/>
      <c r="AC5" s="43"/>
      <c r="AD5" s="43"/>
      <c r="AE5" s="43"/>
      <c r="AF5" s="43"/>
      <c r="AG5" s="43"/>
      <c r="AH5" s="43"/>
      <c r="AI5" s="43"/>
      <c r="AJ5" s="43"/>
      <c r="AK5" s="43"/>
      <c r="AL5" s="43"/>
      <c r="AM5" s="43"/>
      <c r="AN5" s="43"/>
    </row>
    <row r="6" spans="1:40" ht="29.65" customHeight="1" x14ac:dyDescent="0.2">
      <c r="A6" s="43"/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4" t="s">
        <v>1</v>
      </c>
      <c r="T6" s="44"/>
      <c r="U6" s="44"/>
      <c r="V6" s="44"/>
      <c r="W6" s="44"/>
      <c r="X6" s="44"/>
      <c r="Y6" s="43"/>
      <c r="Z6" s="43"/>
      <c r="AA6" s="43"/>
      <c r="AB6" s="43"/>
      <c r="AC6" s="43"/>
      <c r="AD6" s="43"/>
      <c r="AE6" s="43"/>
      <c r="AF6" s="43"/>
      <c r="AG6" s="43"/>
      <c r="AH6" s="43"/>
      <c r="AI6" s="43"/>
      <c r="AJ6" s="43"/>
      <c r="AK6" s="43"/>
      <c r="AL6" s="43"/>
      <c r="AM6" s="43"/>
      <c r="AN6" s="43"/>
    </row>
    <row r="7" spans="1:40" ht="7.35" customHeight="1" x14ac:dyDescent="0.2">
      <c r="A7" s="43"/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3"/>
    </row>
    <row r="8" spans="1:40" ht="29.65" customHeight="1" x14ac:dyDescent="0.2">
      <c r="A8" s="2"/>
      <c r="B8" s="78" t="s">
        <v>98</v>
      </c>
      <c r="C8" s="47"/>
      <c r="D8" s="47"/>
      <c r="E8" s="47"/>
      <c r="F8" s="47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  <c r="AB8" s="43"/>
      <c r="AC8" s="43"/>
      <c r="AD8" s="43"/>
      <c r="AE8" s="43"/>
      <c r="AF8" s="43"/>
      <c r="AG8" s="43"/>
      <c r="AH8" s="43"/>
      <c r="AI8" s="43"/>
      <c r="AJ8" s="43"/>
      <c r="AK8" s="43"/>
      <c r="AL8" s="43"/>
      <c r="AM8" s="43"/>
      <c r="AN8" s="43"/>
    </row>
    <row r="9" spans="1:40" ht="22.15" customHeight="1" x14ac:dyDescent="0.2">
      <c r="A9" s="43"/>
      <c r="B9" s="43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  <c r="AA9" s="43"/>
      <c r="AB9" s="43"/>
      <c r="AC9" s="43"/>
      <c r="AD9" s="43"/>
      <c r="AE9" s="43"/>
      <c r="AF9" s="43"/>
      <c r="AG9" s="43"/>
      <c r="AH9" s="43"/>
      <c r="AI9" s="43"/>
      <c r="AJ9" s="43"/>
      <c r="AK9" s="43"/>
      <c r="AL9" s="43"/>
      <c r="AM9" s="43"/>
      <c r="AN9" s="43"/>
    </row>
    <row r="10" spans="1:40" ht="22.5" customHeight="1" x14ac:dyDescent="0.2">
      <c r="A10" s="43"/>
      <c r="B10" s="46"/>
      <c r="C10" s="43"/>
      <c r="D10" s="45" t="s">
        <v>22</v>
      </c>
      <c r="E10" s="45"/>
      <c r="F10" s="45"/>
      <c r="G10" s="45"/>
      <c r="H10" s="45"/>
      <c r="I10" s="45"/>
      <c r="J10" s="45"/>
      <c r="K10" s="45"/>
      <c r="L10" s="45"/>
      <c r="M10" s="45"/>
      <c r="O10" s="45" t="s">
        <v>2</v>
      </c>
      <c r="P10" s="45"/>
      <c r="Q10" s="45"/>
      <c r="R10" s="45"/>
      <c r="S10" s="45"/>
      <c r="T10" s="45"/>
      <c r="U10" s="45"/>
      <c r="V10" s="2"/>
      <c r="W10" s="45" t="s">
        <v>3</v>
      </c>
      <c r="X10" s="45"/>
      <c r="Y10" s="45"/>
      <c r="Z10" s="45"/>
      <c r="AA10" s="45"/>
      <c r="AB10" s="45"/>
      <c r="AC10" s="45"/>
      <c r="AD10" s="2"/>
      <c r="AE10" s="45" t="s">
        <v>4</v>
      </c>
      <c r="AF10" s="45"/>
      <c r="AG10" s="45"/>
      <c r="AH10" s="45"/>
      <c r="AI10" s="45"/>
      <c r="AJ10" s="45"/>
      <c r="AK10" s="45"/>
      <c r="AL10" s="43"/>
      <c r="AM10" s="46"/>
      <c r="AN10" s="43"/>
    </row>
    <row r="11" spans="1:40" ht="22.15" customHeight="1" x14ac:dyDescent="0.2">
      <c r="A11" s="50" t="s">
        <v>23</v>
      </c>
      <c r="B11" s="53"/>
      <c r="D11" s="48" t="s">
        <v>24</v>
      </c>
      <c r="F11" s="48" t="s">
        <v>25</v>
      </c>
      <c r="G11" s="49"/>
      <c r="I11" s="48" t="s">
        <v>26</v>
      </c>
      <c r="K11" s="48" t="s">
        <v>27</v>
      </c>
      <c r="M11" s="48" t="s">
        <v>28</v>
      </c>
      <c r="O11" s="48" t="s">
        <v>6</v>
      </c>
      <c r="Q11" s="48" t="s">
        <v>7</v>
      </c>
      <c r="R11" s="49"/>
      <c r="S11" s="49"/>
      <c r="U11" s="48" t="s">
        <v>8</v>
      </c>
      <c r="W11" s="48" t="s">
        <v>9</v>
      </c>
      <c r="X11" s="48"/>
      <c r="Y11" s="48"/>
      <c r="Z11" s="48"/>
      <c r="AB11" s="48" t="s">
        <v>10</v>
      </c>
      <c r="AC11" s="48"/>
      <c r="AE11" s="48" t="s">
        <v>6</v>
      </c>
      <c r="AG11" s="48" t="s">
        <v>29</v>
      </c>
      <c r="AI11" s="48" t="s">
        <v>7</v>
      </c>
      <c r="AK11" s="48" t="s">
        <v>8</v>
      </c>
      <c r="AM11" s="50" t="s">
        <v>12</v>
      </c>
    </row>
    <row r="12" spans="1:40" ht="22.15" customHeight="1" x14ac:dyDescent="0.2">
      <c r="A12" s="48"/>
      <c r="B12" s="48"/>
      <c r="D12" s="48"/>
      <c r="F12" s="48"/>
      <c r="G12" s="48"/>
      <c r="I12" s="48"/>
      <c r="K12" s="48"/>
      <c r="M12" s="48"/>
      <c r="O12" s="48"/>
      <c r="Q12" s="48"/>
      <c r="R12" s="48"/>
      <c r="S12" s="48"/>
      <c r="U12" s="48"/>
      <c r="W12" s="5" t="s">
        <v>13</v>
      </c>
      <c r="X12" s="50" t="s">
        <v>14</v>
      </c>
      <c r="Y12" s="50"/>
      <c r="Z12" s="50"/>
      <c r="AB12" s="5" t="s">
        <v>13</v>
      </c>
      <c r="AC12" s="5" t="s">
        <v>15</v>
      </c>
      <c r="AE12" s="48"/>
      <c r="AG12" s="48"/>
      <c r="AI12" s="48"/>
      <c r="AK12" s="48"/>
      <c r="AM12" s="48"/>
    </row>
    <row r="13" spans="1:40" ht="14.85" customHeight="1" x14ac:dyDescent="0.2">
      <c r="A13" s="6"/>
      <c r="B13" s="6"/>
      <c r="D13" s="6"/>
      <c r="F13" s="6"/>
      <c r="G13" s="6"/>
      <c r="I13" s="6"/>
      <c r="K13" s="6"/>
      <c r="M13" s="6"/>
      <c r="O13" s="6"/>
      <c r="Q13" s="6"/>
      <c r="R13" s="6"/>
      <c r="S13" s="6"/>
      <c r="U13" s="6"/>
      <c r="W13" s="6"/>
      <c r="X13" s="6"/>
      <c r="Y13" s="6"/>
      <c r="Z13" s="6"/>
      <c r="AB13" s="6"/>
      <c r="AC13" s="6"/>
      <c r="AE13" s="6"/>
      <c r="AG13" s="6"/>
      <c r="AI13" s="6"/>
      <c r="AK13" s="6"/>
      <c r="AM13" s="6"/>
    </row>
    <row r="14" spans="1:40" ht="31.5" customHeight="1" x14ac:dyDescent="0.2">
      <c r="A14" s="57" t="s">
        <v>31</v>
      </c>
      <c r="B14" s="57"/>
      <c r="D14" s="8" t="s">
        <v>30</v>
      </c>
      <c r="F14" s="58" t="s">
        <v>32</v>
      </c>
      <c r="G14" s="58"/>
      <c r="I14" s="8" t="s">
        <v>33</v>
      </c>
      <c r="K14" s="8" t="s">
        <v>34</v>
      </c>
      <c r="M14" s="30">
        <v>18</v>
      </c>
      <c r="N14" s="18"/>
      <c r="O14" s="32">
        <v>5000</v>
      </c>
      <c r="P14" s="18"/>
      <c r="Q14" s="59">
        <v>5100695325</v>
      </c>
      <c r="R14" s="59"/>
      <c r="S14" s="59"/>
      <c r="T14" s="18"/>
      <c r="U14" s="32">
        <v>4921429378</v>
      </c>
      <c r="V14" s="18"/>
      <c r="W14" s="32">
        <v>0</v>
      </c>
      <c r="X14" s="59">
        <v>0</v>
      </c>
      <c r="Y14" s="59"/>
      <c r="Z14" s="59"/>
      <c r="AA14" s="18"/>
      <c r="AB14" s="32">
        <v>0</v>
      </c>
      <c r="AC14" s="32">
        <v>0</v>
      </c>
      <c r="AD14" s="18"/>
      <c r="AE14" s="32">
        <v>5000</v>
      </c>
      <c r="AF14" s="18"/>
      <c r="AG14" s="30">
        <v>985000</v>
      </c>
      <c r="AH14" s="18"/>
      <c r="AI14" s="32">
        <v>5100695325</v>
      </c>
      <c r="AJ14" s="18"/>
      <c r="AK14" s="32">
        <v>4921429378</v>
      </c>
      <c r="AM14" s="29">
        <v>0.02</v>
      </c>
    </row>
    <row r="15" spans="1:40" ht="31.5" customHeight="1" x14ac:dyDescent="0.2">
      <c r="A15" s="50" t="s">
        <v>21</v>
      </c>
      <c r="B15" s="50"/>
      <c r="M15" s="18"/>
      <c r="N15" s="18"/>
      <c r="O15" s="34">
        <v>5000</v>
      </c>
      <c r="P15" s="18"/>
      <c r="Q15" s="60">
        <v>5100695325</v>
      </c>
      <c r="R15" s="60"/>
      <c r="S15" s="60"/>
      <c r="T15" s="18"/>
      <c r="U15" s="34">
        <v>4921429378</v>
      </c>
      <c r="V15" s="18"/>
      <c r="W15" s="34">
        <v>0</v>
      </c>
      <c r="X15" s="60">
        <v>0</v>
      </c>
      <c r="Y15" s="60"/>
      <c r="Z15" s="60"/>
      <c r="AA15" s="18"/>
      <c r="AB15" s="34">
        <v>0</v>
      </c>
      <c r="AC15" s="34">
        <v>0</v>
      </c>
      <c r="AD15" s="18"/>
      <c r="AE15" s="34">
        <v>5000</v>
      </c>
      <c r="AF15" s="18"/>
      <c r="AG15" s="18"/>
      <c r="AH15" s="18"/>
      <c r="AI15" s="34">
        <v>5100695325</v>
      </c>
      <c r="AJ15" s="18"/>
      <c r="AK15" s="34">
        <v>4921429378</v>
      </c>
      <c r="AM15" s="11">
        <v>0.02</v>
      </c>
    </row>
  </sheetData>
  <mergeCells count="46">
    <mergeCell ref="A14:B14"/>
    <mergeCell ref="F14:G14"/>
    <mergeCell ref="Q14:S14"/>
    <mergeCell ref="X14:Z14"/>
    <mergeCell ref="A15:B15"/>
    <mergeCell ref="Q15:S15"/>
    <mergeCell ref="X15:Z15"/>
    <mergeCell ref="AK11:AK12"/>
    <mergeCell ref="AM11:AM12"/>
    <mergeCell ref="X12:Z12"/>
    <mergeCell ref="W11:Z11"/>
    <mergeCell ref="AB11:AC11"/>
    <mergeCell ref="AE11:AE12"/>
    <mergeCell ref="AG11:AG12"/>
    <mergeCell ref="AI11:AI12"/>
    <mergeCell ref="U11:U12"/>
    <mergeCell ref="A11:B12"/>
    <mergeCell ref="D11:D12"/>
    <mergeCell ref="F11:G12"/>
    <mergeCell ref="I11:I12"/>
    <mergeCell ref="K11:K12"/>
    <mergeCell ref="M11:M12"/>
    <mergeCell ref="O11:O12"/>
    <mergeCell ref="Q11:S12"/>
    <mergeCell ref="A7:AN7"/>
    <mergeCell ref="B8:F8"/>
    <mergeCell ref="G8:AN8"/>
    <mergeCell ref="A9:AN9"/>
    <mergeCell ref="A10:C10"/>
    <mergeCell ref="O10:U10"/>
    <mergeCell ref="W10:AC10"/>
    <mergeCell ref="AE10:AK10"/>
    <mergeCell ref="AL10:AN10"/>
    <mergeCell ref="D10:M10"/>
    <mergeCell ref="A4:R4"/>
    <mergeCell ref="S4:X4"/>
    <mergeCell ref="Y4:AN4"/>
    <mergeCell ref="A5:AN5"/>
    <mergeCell ref="A6:R6"/>
    <mergeCell ref="S6:X6"/>
    <mergeCell ref="Y6:AN6"/>
    <mergeCell ref="A1:AN1"/>
    <mergeCell ref="A2:Q2"/>
    <mergeCell ref="R2:Y2"/>
    <mergeCell ref="Z2:AN2"/>
    <mergeCell ref="A3:AN3"/>
  </mergeCells>
  <pageMargins left="0.39" right="0.39" top="0.39" bottom="0.39" header="0" footer="0"/>
  <pageSetup paperSize="9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X16"/>
  <sheetViews>
    <sheetView rightToLeft="1" workbookViewId="0">
      <selection activeCell="D20" sqref="D20"/>
    </sheetView>
  </sheetViews>
  <sheetFormatPr defaultRowHeight="12.75" x14ac:dyDescent="0.2"/>
  <cols>
    <col min="1" max="1" width="1.28515625" customWidth="1"/>
    <col min="2" max="2" width="30.140625" customWidth="1"/>
    <col min="3" max="3" width="15.42578125" hidden="1" customWidth="1"/>
    <col min="4" max="4" width="1.28515625" customWidth="1"/>
    <col min="5" max="5" width="9" customWidth="1"/>
    <col min="6" max="6" width="5.140625" customWidth="1"/>
    <col min="7" max="7" width="1.28515625" customWidth="1"/>
    <col min="8" max="8" width="7.7109375" customWidth="1"/>
    <col min="9" max="9" width="3.85546875" customWidth="1"/>
    <col min="10" max="10" width="1.28515625" customWidth="1"/>
    <col min="11" max="11" width="10.28515625" customWidth="1"/>
    <col min="12" max="12" width="1.28515625" customWidth="1"/>
    <col min="13" max="13" width="20.5703125" customWidth="1"/>
    <col min="14" max="14" width="1.28515625" customWidth="1"/>
    <col min="15" max="15" width="6.42578125" customWidth="1"/>
    <col min="16" max="16" width="12.85546875" customWidth="1"/>
    <col min="17" max="17" width="2.85546875" customWidth="1"/>
    <col min="18" max="18" width="1.28515625" customWidth="1"/>
    <col min="19" max="19" width="21.42578125" customWidth="1"/>
    <col min="20" max="20" width="1.28515625" customWidth="1"/>
    <col min="21" max="21" width="20.85546875" customWidth="1"/>
    <col min="22" max="22" width="1.28515625" customWidth="1"/>
    <col min="23" max="23" width="15.42578125" customWidth="1"/>
    <col min="24" max="24" width="0.28515625" customWidth="1"/>
  </cols>
  <sheetData>
    <row r="1" spans="1:24" ht="7.35" customHeight="1" x14ac:dyDescent="0.2">
      <c r="A1" s="43"/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</row>
    <row r="2" spans="1:24" s="37" customFormat="1" ht="29.65" customHeight="1" x14ac:dyDescent="0.25">
      <c r="A2" s="61"/>
      <c r="B2" s="61"/>
      <c r="C2" s="61"/>
      <c r="D2" s="61"/>
      <c r="E2" s="61"/>
      <c r="F2" s="62" t="s">
        <v>93</v>
      </c>
      <c r="G2" s="62"/>
      <c r="H2" s="62"/>
      <c r="I2" s="62"/>
      <c r="J2" s="62"/>
      <c r="K2" s="62"/>
      <c r="L2" s="62"/>
      <c r="M2" s="62"/>
      <c r="N2" s="62"/>
      <c r="O2" s="62"/>
      <c r="P2" s="62"/>
      <c r="Q2" s="61"/>
      <c r="R2" s="61"/>
      <c r="S2" s="61"/>
      <c r="T2" s="61"/>
      <c r="U2" s="61"/>
      <c r="V2" s="61"/>
      <c r="W2" s="61"/>
      <c r="X2" s="61"/>
    </row>
    <row r="3" spans="1:24" s="37" customFormat="1" ht="7.35" customHeight="1" x14ac:dyDescent="0.25">
      <c r="A3" s="61"/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</row>
    <row r="4" spans="1:24" s="37" customFormat="1" ht="29.65" customHeight="1" x14ac:dyDescent="0.25">
      <c r="A4" s="61"/>
      <c r="B4" s="61"/>
      <c r="C4" s="61"/>
      <c r="D4" s="61"/>
      <c r="E4" s="61"/>
      <c r="F4" s="61"/>
      <c r="G4" s="61"/>
      <c r="H4" s="61"/>
      <c r="I4" s="62" t="s">
        <v>0</v>
      </c>
      <c r="J4" s="62"/>
      <c r="K4" s="62"/>
      <c r="L4" s="62"/>
      <c r="M4" s="62"/>
      <c r="N4" s="62"/>
      <c r="O4" s="62"/>
      <c r="P4" s="61"/>
      <c r="Q4" s="61"/>
      <c r="R4" s="61"/>
      <c r="S4" s="61"/>
      <c r="T4" s="61"/>
      <c r="U4" s="61"/>
      <c r="V4" s="61"/>
      <c r="W4" s="61"/>
      <c r="X4" s="61"/>
    </row>
    <row r="5" spans="1:24" s="37" customFormat="1" ht="7.35" customHeight="1" x14ac:dyDescent="0.25">
      <c r="A5" s="61"/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</row>
    <row r="6" spans="1:24" s="37" customFormat="1" ht="29.65" customHeight="1" x14ac:dyDescent="0.25">
      <c r="A6" s="61"/>
      <c r="B6" s="61"/>
      <c r="C6" s="61"/>
      <c r="D6" s="61"/>
      <c r="E6" s="61"/>
      <c r="F6" s="61"/>
      <c r="G6" s="61"/>
      <c r="H6" s="61"/>
      <c r="I6" s="62" t="s">
        <v>1</v>
      </c>
      <c r="J6" s="62"/>
      <c r="K6" s="62"/>
      <c r="L6" s="62"/>
      <c r="M6" s="62"/>
      <c r="N6" s="62"/>
      <c r="O6" s="62"/>
      <c r="P6" s="61"/>
      <c r="Q6" s="61"/>
      <c r="R6" s="61"/>
      <c r="S6" s="61"/>
      <c r="T6" s="61"/>
      <c r="U6" s="61"/>
      <c r="V6" s="61"/>
      <c r="W6" s="61"/>
      <c r="X6" s="61"/>
    </row>
    <row r="7" spans="1:24" ht="29.65" customHeight="1" x14ac:dyDescent="0.2">
      <c r="A7" s="2"/>
      <c r="B7" s="79" t="s">
        <v>97</v>
      </c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</row>
    <row r="8" spans="1:24" ht="22.15" customHeight="1" x14ac:dyDescent="0.2">
      <c r="A8" s="43"/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</row>
    <row r="9" spans="1:24" ht="32.25" customHeight="1" x14ac:dyDescent="0.2">
      <c r="A9" s="45" t="s">
        <v>36</v>
      </c>
      <c r="B9" s="45"/>
      <c r="C9" s="45"/>
      <c r="D9" s="45"/>
      <c r="E9" s="45"/>
      <c r="F9" s="45"/>
      <c r="G9" s="45"/>
      <c r="H9" s="45"/>
      <c r="I9" s="45"/>
      <c r="J9" s="45"/>
      <c r="K9" s="45"/>
      <c r="L9" s="2"/>
      <c r="M9" s="4" t="s">
        <v>2</v>
      </c>
      <c r="N9" s="2"/>
      <c r="O9" s="45" t="s">
        <v>3</v>
      </c>
      <c r="P9" s="45"/>
      <c r="Q9" s="45"/>
      <c r="R9" s="45"/>
      <c r="S9" s="45"/>
      <c r="T9" s="2"/>
      <c r="U9" s="45" t="s">
        <v>4</v>
      </c>
      <c r="V9" s="45"/>
      <c r="W9" s="45"/>
      <c r="X9" s="45"/>
    </row>
    <row r="10" spans="1:24" ht="44.45" customHeight="1" x14ac:dyDescent="0.2">
      <c r="A10" s="48" t="s">
        <v>37</v>
      </c>
      <c r="B10" s="48"/>
      <c r="C10" s="48"/>
      <c r="E10" s="48" t="s">
        <v>38</v>
      </c>
      <c r="F10" s="48"/>
      <c r="H10" s="48" t="s">
        <v>39</v>
      </c>
      <c r="I10" s="48"/>
      <c r="K10" s="14" t="s">
        <v>40</v>
      </c>
      <c r="M10" s="5" t="s">
        <v>41</v>
      </c>
      <c r="O10" s="48" t="s">
        <v>42</v>
      </c>
      <c r="P10" s="48"/>
      <c r="Q10" s="48"/>
      <c r="S10" s="14" t="s">
        <v>43</v>
      </c>
      <c r="U10" s="14" t="s">
        <v>41</v>
      </c>
      <c r="W10" s="14" t="s">
        <v>12</v>
      </c>
    </row>
    <row r="11" spans="1:24" ht="14.85" customHeight="1" x14ac:dyDescent="0.2">
      <c r="A11" s="6"/>
      <c r="B11" s="6"/>
      <c r="C11" s="6"/>
      <c r="E11" s="6"/>
      <c r="F11" s="6"/>
      <c r="H11" s="6"/>
      <c r="I11" s="6"/>
      <c r="K11" s="6"/>
      <c r="M11" s="6"/>
      <c r="O11" s="6"/>
      <c r="P11" s="6"/>
      <c r="Q11" s="6"/>
      <c r="S11" s="6"/>
      <c r="U11" s="6"/>
      <c r="W11" s="6"/>
    </row>
    <row r="12" spans="1:24" ht="29.65" customHeight="1" x14ac:dyDescent="0.2">
      <c r="A12" s="63" t="s">
        <v>44</v>
      </c>
      <c r="B12" s="58"/>
      <c r="C12" s="58"/>
      <c r="E12" s="58" t="s">
        <v>44</v>
      </c>
      <c r="F12" s="58"/>
      <c r="H12" s="64" t="s">
        <v>45</v>
      </c>
      <c r="I12" s="64"/>
      <c r="K12" s="9">
        <v>0</v>
      </c>
      <c r="M12" s="30">
        <v>83121442</v>
      </c>
      <c r="N12" s="18"/>
      <c r="O12" s="65">
        <v>1000262009</v>
      </c>
      <c r="P12" s="65"/>
      <c r="Q12" s="65"/>
      <c r="R12" s="18"/>
      <c r="S12" s="30">
        <v>519241196</v>
      </c>
      <c r="T12" s="18"/>
      <c r="U12" s="30">
        <v>564142255</v>
      </c>
      <c r="W12" s="28">
        <v>0</v>
      </c>
    </row>
    <row r="13" spans="1:24" ht="29.65" customHeight="1" x14ac:dyDescent="0.2">
      <c r="A13" s="63" t="s">
        <v>44</v>
      </c>
      <c r="B13" s="58"/>
      <c r="C13" s="58"/>
      <c r="E13" s="58" t="s">
        <v>44</v>
      </c>
      <c r="F13" s="58"/>
      <c r="H13" s="64" t="s">
        <v>45</v>
      </c>
      <c r="I13" s="64"/>
      <c r="K13" s="9">
        <v>0</v>
      </c>
      <c r="M13" s="30">
        <v>479890921</v>
      </c>
      <c r="N13" s="18"/>
      <c r="O13" s="65">
        <v>9322251905806</v>
      </c>
      <c r="P13" s="65"/>
      <c r="Q13" s="65"/>
      <c r="R13" s="18"/>
      <c r="S13" s="30">
        <v>9321464422372</v>
      </c>
      <c r="T13" s="18"/>
      <c r="U13" s="30">
        <v>1267374355</v>
      </c>
      <c r="W13" s="28">
        <v>0.01</v>
      </c>
    </row>
    <row r="14" spans="1:24" ht="29.65" customHeight="1" x14ac:dyDescent="0.2">
      <c r="A14" s="63" t="s">
        <v>44</v>
      </c>
      <c r="B14" s="58"/>
      <c r="C14" s="58"/>
      <c r="E14" s="58" t="s">
        <v>44</v>
      </c>
      <c r="F14" s="58"/>
      <c r="H14" s="64" t="s">
        <v>46</v>
      </c>
      <c r="I14" s="64"/>
      <c r="K14" s="9">
        <v>0</v>
      </c>
      <c r="M14" s="30">
        <v>100000</v>
      </c>
      <c r="N14" s="18"/>
      <c r="O14" s="65">
        <v>0</v>
      </c>
      <c r="P14" s="65"/>
      <c r="Q14" s="65"/>
      <c r="R14" s="18"/>
      <c r="S14" s="30">
        <v>0</v>
      </c>
      <c r="T14" s="18"/>
      <c r="U14" s="30">
        <v>100000</v>
      </c>
      <c r="W14" s="28">
        <v>0</v>
      </c>
    </row>
    <row r="15" spans="1:24" ht="29.65" customHeight="1" x14ac:dyDescent="0.2">
      <c r="A15" s="66" t="s">
        <v>94</v>
      </c>
      <c r="B15" s="57"/>
      <c r="C15" s="57"/>
      <c r="E15" s="58" t="s">
        <v>44</v>
      </c>
      <c r="F15" s="58"/>
      <c r="H15" s="64" t="s">
        <v>47</v>
      </c>
      <c r="I15" s="64"/>
      <c r="K15" s="9">
        <v>0</v>
      </c>
      <c r="M15" s="32">
        <v>23732299</v>
      </c>
      <c r="N15" s="18"/>
      <c r="O15" s="59">
        <v>447638247</v>
      </c>
      <c r="P15" s="59"/>
      <c r="Q15" s="59"/>
      <c r="R15" s="18"/>
      <c r="S15" s="32">
        <v>0</v>
      </c>
      <c r="T15" s="18"/>
      <c r="U15" s="32">
        <v>471370546</v>
      </c>
      <c r="W15" s="29">
        <v>0</v>
      </c>
    </row>
    <row r="16" spans="1:24" ht="22.15" customHeight="1" x14ac:dyDescent="0.2">
      <c r="A16" s="50" t="s">
        <v>21</v>
      </c>
      <c r="B16" s="50"/>
      <c r="C16" s="50"/>
      <c r="M16" s="34">
        <f>SUM(M12:M15)</f>
        <v>586844662</v>
      </c>
      <c r="N16" s="18"/>
      <c r="O16" s="60">
        <f>SUM(O12:Q15)</f>
        <v>9323699806062</v>
      </c>
      <c r="P16" s="60"/>
      <c r="Q16" s="60"/>
      <c r="R16" s="18"/>
      <c r="S16" s="34">
        <f>SUM(S12:S15)</f>
        <v>9321983663568</v>
      </c>
      <c r="T16" s="18"/>
      <c r="U16" s="34">
        <f>SUM(U12:U15)</f>
        <v>2302987156</v>
      </c>
      <c r="W16" s="11">
        <v>0.01</v>
      </c>
    </row>
  </sheetData>
  <mergeCells count="39">
    <mergeCell ref="A15:C15"/>
    <mergeCell ref="E15:F15"/>
    <mergeCell ref="H15:I15"/>
    <mergeCell ref="O15:Q15"/>
    <mergeCell ref="A16:C16"/>
    <mergeCell ref="O16:Q16"/>
    <mergeCell ref="A13:C13"/>
    <mergeCell ref="E13:F13"/>
    <mergeCell ref="H13:I13"/>
    <mergeCell ref="O13:Q13"/>
    <mergeCell ref="A14:C14"/>
    <mergeCell ref="E14:F14"/>
    <mergeCell ref="H14:I14"/>
    <mergeCell ref="O14:Q14"/>
    <mergeCell ref="A10:C10"/>
    <mergeCell ref="E10:F10"/>
    <mergeCell ref="H10:I10"/>
    <mergeCell ref="O10:Q10"/>
    <mergeCell ref="A12:C12"/>
    <mergeCell ref="E12:F12"/>
    <mergeCell ref="H12:I12"/>
    <mergeCell ref="O12:Q12"/>
    <mergeCell ref="C7:X7"/>
    <mergeCell ref="A8:X8"/>
    <mergeCell ref="A9:K9"/>
    <mergeCell ref="O9:S9"/>
    <mergeCell ref="U9:X9"/>
    <mergeCell ref="A4:H4"/>
    <mergeCell ref="I4:O4"/>
    <mergeCell ref="P4:X4"/>
    <mergeCell ref="A5:X5"/>
    <mergeCell ref="A6:H6"/>
    <mergeCell ref="I6:O6"/>
    <mergeCell ref="P6:X6"/>
    <mergeCell ref="A1:X1"/>
    <mergeCell ref="A2:E2"/>
    <mergeCell ref="F2:P2"/>
    <mergeCell ref="Q2:X2"/>
    <mergeCell ref="A3:X3"/>
  </mergeCells>
  <pageMargins left="0.39" right="0.39" top="0.39" bottom="0.39" header="0" footer="0"/>
  <pageSetup paperSize="9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P13"/>
  <sheetViews>
    <sheetView rightToLeft="1" workbookViewId="0">
      <selection activeCell="D20" sqref="D20"/>
    </sheetView>
  </sheetViews>
  <sheetFormatPr defaultRowHeight="12.75" x14ac:dyDescent="0.2"/>
  <cols>
    <col min="1" max="1" width="1.28515625" customWidth="1"/>
    <col min="2" max="2" width="25.7109375" customWidth="1"/>
    <col min="3" max="3" width="14.140625" customWidth="1"/>
    <col min="4" max="4" width="5.140625" customWidth="1"/>
    <col min="5" max="5" width="3.85546875" customWidth="1"/>
    <col min="6" max="6" width="1.28515625" customWidth="1"/>
    <col min="7" max="7" width="27.7109375" customWidth="1"/>
    <col min="8" max="8" width="1.28515625" customWidth="1"/>
    <col min="9" max="9" width="9" customWidth="1"/>
    <col min="10" max="10" width="7.7109375" customWidth="1"/>
    <col min="11" max="11" width="1.28515625" customWidth="1"/>
    <col min="12" max="12" width="16.7109375" customWidth="1"/>
    <col min="13" max="13" width="0.28515625" customWidth="1"/>
    <col min="15" max="15" width="20.28515625" bestFit="1" customWidth="1"/>
  </cols>
  <sheetData>
    <row r="1" spans="1:16" ht="29.65" customHeight="1" x14ac:dyDescent="0.2">
      <c r="A1" s="43"/>
      <c r="B1" s="43"/>
      <c r="C1" s="62" t="s">
        <v>93</v>
      </c>
      <c r="D1" s="62"/>
      <c r="E1" s="62"/>
      <c r="F1" s="62"/>
      <c r="G1" s="62"/>
      <c r="H1" s="62"/>
      <c r="I1" s="62"/>
      <c r="J1" s="43"/>
      <c r="K1" s="43"/>
      <c r="L1" s="43"/>
      <c r="M1" s="43"/>
    </row>
    <row r="2" spans="1:16" ht="7.35" customHeight="1" x14ac:dyDescent="0.2">
      <c r="A2" s="43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</row>
    <row r="3" spans="1:16" ht="29.65" customHeight="1" x14ac:dyDescent="0.2">
      <c r="A3" s="43"/>
      <c r="B3" s="43"/>
      <c r="C3" s="43"/>
      <c r="D3" s="62" t="s">
        <v>35</v>
      </c>
      <c r="E3" s="62"/>
      <c r="F3" s="62"/>
      <c r="G3" s="62"/>
      <c r="H3" s="43"/>
      <c r="I3" s="43"/>
      <c r="J3" s="43"/>
      <c r="K3" s="43"/>
      <c r="L3" s="43"/>
      <c r="M3" s="43"/>
    </row>
    <row r="4" spans="1:16" ht="7.35" customHeight="1" x14ac:dyDescent="0.2">
      <c r="A4" s="43"/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</row>
    <row r="5" spans="1:16" ht="29.65" customHeight="1" x14ac:dyDescent="0.2">
      <c r="A5" s="43"/>
      <c r="B5" s="43"/>
      <c r="C5" s="43"/>
      <c r="D5" s="62" t="s">
        <v>1</v>
      </c>
      <c r="E5" s="62"/>
      <c r="F5" s="62"/>
      <c r="G5" s="62"/>
      <c r="H5" s="43"/>
      <c r="I5" s="43"/>
      <c r="J5" s="43"/>
      <c r="K5" s="43"/>
      <c r="L5" s="43"/>
      <c r="M5" s="43"/>
    </row>
    <row r="6" spans="1:16" ht="29.65" customHeight="1" x14ac:dyDescent="0.2">
      <c r="A6" s="2"/>
      <c r="B6" s="78" t="s">
        <v>96</v>
      </c>
      <c r="C6" s="47"/>
      <c r="D6" s="47"/>
      <c r="E6" s="43"/>
      <c r="F6" s="43"/>
      <c r="G6" s="43"/>
      <c r="H6" s="43"/>
      <c r="I6" s="43"/>
      <c r="J6" s="43"/>
      <c r="K6" s="43"/>
      <c r="L6" s="43"/>
      <c r="M6" s="43"/>
    </row>
    <row r="7" spans="1:16" ht="36.950000000000003" customHeight="1" x14ac:dyDescent="0.2">
      <c r="A7" s="43"/>
      <c r="B7" s="46"/>
      <c r="C7" s="46"/>
      <c r="D7" s="46"/>
      <c r="E7" s="46"/>
      <c r="F7" s="43"/>
      <c r="G7" s="46"/>
      <c r="H7" s="43"/>
      <c r="I7" s="46"/>
      <c r="J7" s="46"/>
      <c r="K7" s="43"/>
      <c r="L7" s="46"/>
      <c r="M7" s="43"/>
    </row>
    <row r="8" spans="1:16" ht="44.45" customHeight="1" x14ac:dyDescent="0.2">
      <c r="A8" s="50" t="s">
        <v>48</v>
      </c>
      <c r="B8" s="50"/>
      <c r="C8" s="50"/>
      <c r="D8" s="50"/>
      <c r="E8" s="50"/>
      <c r="G8" s="13" t="s">
        <v>49</v>
      </c>
      <c r="I8" s="50" t="s">
        <v>50</v>
      </c>
      <c r="J8" s="50"/>
      <c r="L8" s="5" t="s">
        <v>51</v>
      </c>
    </row>
    <row r="9" spans="1:16" ht="14.85" customHeight="1" x14ac:dyDescent="0.2">
      <c r="A9" s="6"/>
      <c r="B9" s="6"/>
      <c r="C9" s="6"/>
      <c r="D9" s="6"/>
      <c r="E9" s="6"/>
      <c r="G9" s="6"/>
      <c r="I9" s="6"/>
      <c r="J9" s="6"/>
      <c r="L9" s="6"/>
    </row>
    <row r="10" spans="1:16" ht="29.65" customHeight="1" x14ac:dyDescent="0.2">
      <c r="A10" s="58" t="s">
        <v>52</v>
      </c>
      <c r="B10" s="58"/>
      <c r="C10" s="58"/>
      <c r="D10" s="58"/>
      <c r="E10" s="58"/>
      <c r="G10" s="31">
        <v>4676229029205</v>
      </c>
      <c r="I10" s="64">
        <v>99.98</v>
      </c>
      <c r="J10" s="64"/>
      <c r="L10" s="9">
        <v>23.28</v>
      </c>
      <c r="O10" s="26"/>
      <c r="P10" s="83"/>
    </row>
    <row r="11" spans="1:16" ht="29.65" customHeight="1" x14ac:dyDescent="0.2">
      <c r="A11" s="58" t="s">
        <v>53</v>
      </c>
      <c r="B11" s="58"/>
      <c r="C11" s="58"/>
      <c r="D11" s="58"/>
      <c r="E11" s="58"/>
      <c r="G11" s="31">
        <v>905939448</v>
      </c>
      <c r="I11" s="64">
        <v>0.02</v>
      </c>
      <c r="J11" s="64"/>
      <c r="L11" s="9">
        <v>0</v>
      </c>
      <c r="O11" s="26"/>
      <c r="P11" s="83"/>
    </row>
    <row r="12" spans="1:16" ht="29.65" customHeight="1" x14ac:dyDescent="0.2">
      <c r="A12" s="58" t="s">
        <v>54</v>
      </c>
      <c r="B12" s="58"/>
      <c r="C12" s="58"/>
      <c r="D12" s="58"/>
      <c r="E12" s="58"/>
      <c r="G12" s="31">
        <v>24432694</v>
      </c>
      <c r="I12" s="64">
        <v>0</v>
      </c>
      <c r="J12" s="64"/>
      <c r="L12" s="9">
        <v>0</v>
      </c>
      <c r="P12" s="83"/>
    </row>
    <row r="13" spans="1:16" ht="29.65" customHeight="1" x14ac:dyDescent="0.2">
      <c r="A13" s="50" t="s">
        <v>21</v>
      </c>
      <c r="B13" s="50"/>
      <c r="C13" s="50"/>
      <c r="D13" s="50"/>
      <c r="E13" s="50"/>
      <c r="G13" s="35">
        <f>SUM(G10:G12)</f>
        <v>4677159401347</v>
      </c>
      <c r="I13" s="67">
        <f>SUM(I10:J12)</f>
        <v>100</v>
      </c>
      <c r="J13" s="67"/>
      <c r="L13" s="11">
        <f>SUM(L10:L12)</f>
        <v>23.28</v>
      </c>
    </row>
  </sheetData>
  <mergeCells count="24">
    <mergeCell ref="A11:E11"/>
    <mergeCell ref="I11:J11"/>
    <mergeCell ref="A13:E13"/>
    <mergeCell ref="I13:J13"/>
    <mergeCell ref="A12:E12"/>
    <mergeCell ref="I12:J12"/>
    <mergeCell ref="A7:M7"/>
    <mergeCell ref="A8:E8"/>
    <mergeCell ref="I8:J8"/>
    <mergeCell ref="A10:E10"/>
    <mergeCell ref="I10:J10"/>
    <mergeCell ref="A4:M4"/>
    <mergeCell ref="A5:C5"/>
    <mergeCell ref="D5:G5"/>
    <mergeCell ref="H5:M5"/>
    <mergeCell ref="B6:D6"/>
    <mergeCell ref="E6:M6"/>
    <mergeCell ref="A1:B1"/>
    <mergeCell ref="C1:I1"/>
    <mergeCell ref="J1:M1"/>
    <mergeCell ref="A2:M2"/>
    <mergeCell ref="A3:C3"/>
    <mergeCell ref="D3:G3"/>
    <mergeCell ref="H3:M3"/>
  </mergeCells>
  <pageMargins left="0.39" right="0.39" top="0.39" bottom="0.39" header="0" footer="0"/>
  <pageSetup paperSize="9"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X13"/>
  <sheetViews>
    <sheetView rightToLeft="1" workbookViewId="0">
      <selection activeCell="B24" sqref="B24"/>
    </sheetView>
  </sheetViews>
  <sheetFormatPr defaultRowHeight="12.75" x14ac:dyDescent="0.2"/>
  <cols>
    <col min="1" max="1" width="1.28515625" customWidth="1"/>
    <col min="2" max="2" width="33.42578125" customWidth="1"/>
    <col min="3" max="3" width="1.140625" customWidth="1"/>
    <col min="4" max="4" width="19.28515625" customWidth="1"/>
    <col min="5" max="5" width="1.28515625" customWidth="1"/>
    <col min="6" max="6" width="22.28515625" customWidth="1"/>
    <col min="7" max="7" width="1.28515625" customWidth="1"/>
    <col min="8" max="8" width="14.140625" customWidth="1"/>
    <col min="9" max="9" width="1.28515625" customWidth="1"/>
    <col min="10" max="10" width="12.85546875" customWidth="1"/>
    <col min="11" max="11" width="8.5703125" customWidth="1"/>
    <col min="12" max="12" width="1.28515625" customWidth="1"/>
    <col min="13" max="13" width="17.42578125" customWidth="1"/>
    <col min="14" max="14" width="1.28515625" customWidth="1"/>
    <col min="15" max="15" width="5.140625" customWidth="1"/>
    <col min="16" max="16" width="12.85546875" customWidth="1"/>
    <col min="17" max="17" width="2" customWidth="1"/>
    <col min="18" max="18" width="1.28515625" customWidth="1"/>
    <col min="19" max="19" width="22.5703125" customWidth="1"/>
    <col min="20" max="20" width="1.28515625" customWidth="1"/>
    <col min="21" max="21" width="13.42578125" customWidth="1"/>
    <col min="22" max="22" width="1.28515625" customWidth="1"/>
    <col min="23" max="23" width="24.7109375" customWidth="1"/>
    <col min="24" max="24" width="0.28515625" customWidth="1"/>
  </cols>
  <sheetData>
    <row r="1" spans="1:24" ht="14.85" customHeight="1" x14ac:dyDescent="0.2">
      <c r="A1" s="43"/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</row>
    <row r="2" spans="1:24" s="38" customFormat="1" ht="29.65" customHeight="1" x14ac:dyDescent="0.3">
      <c r="A2" s="69" t="s">
        <v>93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</row>
    <row r="3" spans="1:24" s="38" customFormat="1" ht="7.35" customHeight="1" x14ac:dyDescent="0.3">
      <c r="A3" s="68"/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</row>
    <row r="4" spans="1:24" s="38" customFormat="1" ht="29.65" customHeight="1" x14ac:dyDescent="0.3">
      <c r="A4" s="69" t="s">
        <v>35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39"/>
    </row>
    <row r="5" spans="1:24" s="38" customFormat="1" ht="29.65" customHeight="1" x14ac:dyDescent="0.3">
      <c r="A5" s="69" t="s">
        <v>1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39"/>
    </row>
    <row r="6" spans="1:24" ht="29.65" customHeight="1" x14ac:dyDescent="0.2">
      <c r="A6" s="2"/>
      <c r="B6" s="3" t="s">
        <v>55</v>
      </c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</row>
    <row r="7" spans="1:24" ht="22.15" customHeight="1" x14ac:dyDescent="0.2">
      <c r="A7" s="43"/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</row>
    <row r="8" spans="1:24" ht="21" customHeight="1" x14ac:dyDescent="0.2">
      <c r="A8" s="43"/>
      <c r="B8" s="46"/>
      <c r="C8" s="43"/>
      <c r="D8" s="45" t="s">
        <v>56</v>
      </c>
      <c r="E8" s="45"/>
      <c r="F8" s="45"/>
      <c r="G8" s="45"/>
      <c r="H8" s="45"/>
      <c r="I8" s="2"/>
      <c r="J8" s="45" t="s">
        <v>57</v>
      </c>
      <c r="K8" s="45"/>
      <c r="L8" s="45"/>
      <c r="M8" s="45"/>
      <c r="N8" s="45"/>
      <c r="O8" s="45"/>
      <c r="P8" s="45"/>
      <c r="Q8" s="45"/>
      <c r="R8" s="2"/>
      <c r="S8" s="45" t="s">
        <v>4</v>
      </c>
      <c r="T8" s="45"/>
      <c r="U8" s="45"/>
      <c r="V8" s="45"/>
      <c r="W8" s="45"/>
      <c r="X8" s="2"/>
    </row>
    <row r="9" spans="1:24" ht="44.45" customHeight="1" x14ac:dyDescent="0.2">
      <c r="A9" s="50" t="s">
        <v>58</v>
      </c>
      <c r="B9" s="50"/>
      <c r="D9" s="14" t="s">
        <v>59</v>
      </c>
      <c r="F9" s="14" t="s">
        <v>60</v>
      </c>
      <c r="H9" s="14" t="s">
        <v>61</v>
      </c>
      <c r="J9" s="48" t="s">
        <v>62</v>
      </c>
      <c r="K9" s="48"/>
      <c r="M9" s="14" t="s">
        <v>63</v>
      </c>
      <c r="O9" s="48" t="s">
        <v>64</v>
      </c>
      <c r="P9" s="48"/>
      <c r="Q9" s="48"/>
      <c r="S9" s="14" t="s">
        <v>62</v>
      </c>
      <c r="U9" s="14" t="s">
        <v>63</v>
      </c>
      <c r="W9" s="14" t="s">
        <v>64</v>
      </c>
    </row>
    <row r="10" spans="1:24" ht="14.85" customHeight="1" x14ac:dyDescent="0.2">
      <c r="A10" s="6"/>
      <c r="B10" s="6"/>
      <c r="D10" s="6"/>
      <c r="F10" s="6"/>
      <c r="H10" s="6"/>
      <c r="J10" s="6"/>
      <c r="K10" s="6"/>
      <c r="M10" s="6"/>
      <c r="O10" s="6"/>
      <c r="P10" s="6"/>
      <c r="Q10" s="6"/>
      <c r="S10" s="6"/>
      <c r="U10" s="6"/>
      <c r="W10" s="6"/>
    </row>
    <row r="11" spans="1:24" ht="29.65" customHeight="1" x14ac:dyDescent="0.2">
      <c r="A11" s="58" t="s">
        <v>16</v>
      </c>
      <c r="B11" s="58"/>
      <c r="D11" s="8" t="s">
        <v>65</v>
      </c>
      <c r="F11" s="30">
        <v>3119204063</v>
      </c>
      <c r="G11" s="18"/>
      <c r="H11" s="30">
        <v>250</v>
      </c>
      <c r="I11" s="18"/>
      <c r="J11" s="65">
        <v>0</v>
      </c>
      <c r="K11" s="65"/>
      <c r="L11" s="18"/>
      <c r="M11" s="30">
        <v>0</v>
      </c>
      <c r="N11" s="18"/>
      <c r="O11" s="65">
        <v>0</v>
      </c>
      <c r="P11" s="65"/>
      <c r="Q11" s="65"/>
      <c r="R11" s="18"/>
      <c r="S11" s="30">
        <v>779801015750</v>
      </c>
      <c r="T11" s="18"/>
      <c r="U11" s="30">
        <v>0</v>
      </c>
      <c r="V11" s="18"/>
      <c r="W11" s="30">
        <v>779801015750</v>
      </c>
    </row>
    <row r="12" spans="1:24" ht="29.65" customHeight="1" x14ac:dyDescent="0.2">
      <c r="A12" s="57" t="s">
        <v>20</v>
      </c>
      <c r="B12" s="57"/>
      <c r="D12" s="8" t="s">
        <v>66</v>
      </c>
      <c r="F12" s="30">
        <v>1858977324</v>
      </c>
      <c r="G12" s="18"/>
      <c r="H12" s="30">
        <v>370</v>
      </c>
      <c r="I12" s="18"/>
      <c r="J12" s="59">
        <v>0</v>
      </c>
      <c r="K12" s="59"/>
      <c r="L12" s="18"/>
      <c r="M12" s="32">
        <v>0</v>
      </c>
      <c r="N12" s="18"/>
      <c r="O12" s="59">
        <v>0</v>
      </c>
      <c r="P12" s="59"/>
      <c r="Q12" s="59"/>
      <c r="R12" s="18"/>
      <c r="S12" s="32">
        <v>687821609880</v>
      </c>
      <c r="T12" s="18"/>
      <c r="U12" s="32">
        <v>0</v>
      </c>
      <c r="V12" s="18"/>
      <c r="W12" s="32">
        <v>687821609880</v>
      </c>
    </row>
    <row r="13" spans="1:24" ht="32.25" customHeight="1" x14ac:dyDescent="0.2">
      <c r="A13" s="50" t="s">
        <v>21</v>
      </c>
      <c r="B13" s="50"/>
      <c r="F13" s="18"/>
      <c r="G13" s="18"/>
      <c r="H13" s="18"/>
      <c r="I13" s="18"/>
      <c r="J13" s="60">
        <v>0</v>
      </c>
      <c r="K13" s="60"/>
      <c r="L13" s="18"/>
      <c r="M13" s="34">
        <v>0</v>
      </c>
      <c r="N13" s="18"/>
      <c r="O13" s="60">
        <v>0</v>
      </c>
      <c r="P13" s="60"/>
      <c r="Q13" s="60"/>
      <c r="R13" s="18"/>
      <c r="S13" s="34">
        <f>SUM(S11:S12)</f>
        <v>1467622625630</v>
      </c>
      <c r="T13" s="18"/>
      <c r="U13" s="34">
        <v>0</v>
      </c>
      <c r="V13" s="18"/>
      <c r="W13" s="34">
        <f>SUM(W11:W12)</f>
        <v>1467622625630</v>
      </c>
    </row>
  </sheetData>
  <mergeCells count="23">
    <mergeCell ref="A13:B13"/>
    <mergeCell ref="J13:K13"/>
    <mergeCell ref="O13:Q13"/>
    <mergeCell ref="A12:B12"/>
    <mergeCell ref="J12:K12"/>
    <mergeCell ref="O12:Q12"/>
    <mergeCell ref="A9:B9"/>
    <mergeCell ref="J9:K9"/>
    <mergeCell ref="O9:Q9"/>
    <mergeCell ref="A11:B11"/>
    <mergeCell ref="J11:K11"/>
    <mergeCell ref="O11:Q11"/>
    <mergeCell ref="C6:X6"/>
    <mergeCell ref="A7:X7"/>
    <mergeCell ref="A8:C8"/>
    <mergeCell ref="D8:H8"/>
    <mergeCell ref="J8:Q8"/>
    <mergeCell ref="S8:W8"/>
    <mergeCell ref="A1:X1"/>
    <mergeCell ref="A3:X3"/>
    <mergeCell ref="A2:X2"/>
    <mergeCell ref="A5:W5"/>
    <mergeCell ref="A4:W4"/>
  </mergeCells>
  <pageMargins left="0.39" right="0.39" top="0.39" bottom="0.39" header="0" footer="0"/>
  <pageSetup paperSize="9" fitToHeight="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Y14"/>
  <sheetViews>
    <sheetView rightToLeft="1" workbookViewId="0">
      <selection activeCell="D20" sqref="D20"/>
    </sheetView>
  </sheetViews>
  <sheetFormatPr defaultRowHeight="12.75" x14ac:dyDescent="0.2"/>
  <cols>
    <col min="1" max="1" width="1.28515625" customWidth="1"/>
    <col min="2" max="2" width="37.140625" customWidth="1"/>
    <col min="3" max="3" width="1.28515625" customWidth="1"/>
    <col min="4" max="4" width="19.28515625" customWidth="1"/>
    <col min="5" max="5" width="1.28515625" customWidth="1"/>
    <col min="6" max="6" width="18" customWidth="1"/>
    <col min="7" max="7" width="1.28515625" customWidth="1"/>
    <col min="8" max="8" width="16.5703125" customWidth="1"/>
    <col min="9" max="9" width="1.28515625" customWidth="1"/>
    <col min="10" max="10" width="7.7109375" customWidth="1"/>
    <col min="11" max="11" width="11.85546875" customWidth="1"/>
    <col min="12" max="12" width="5.140625" hidden="1" customWidth="1"/>
    <col min="13" max="13" width="1.28515625" customWidth="1"/>
    <col min="14" max="14" width="15.5703125" customWidth="1"/>
    <col min="15" max="15" width="1.28515625" customWidth="1"/>
    <col min="16" max="16" width="14.140625" customWidth="1"/>
    <col min="17" max="17" width="9.140625" customWidth="1"/>
    <col min="18" max="18" width="5.140625" hidden="1" customWidth="1"/>
    <col min="19" max="19" width="1.28515625" customWidth="1"/>
    <col min="20" max="20" width="21" customWidth="1"/>
    <col min="21" max="21" width="1.28515625" customWidth="1"/>
    <col min="22" max="22" width="16.140625" customWidth="1"/>
    <col min="23" max="23" width="1.28515625" customWidth="1"/>
    <col min="24" max="24" width="23" customWidth="1"/>
    <col min="25" max="25" width="0.28515625" customWidth="1"/>
  </cols>
  <sheetData>
    <row r="1" spans="1:25" ht="14.85" customHeight="1" x14ac:dyDescent="0.2">
      <c r="A1" s="43"/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</row>
    <row r="2" spans="1:25" s="37" customFormat="1" ht="29.65" customHeight="1" x14ac:dyDescent="0.25">
      <c r="A2" s="62" t="s">
        <v>93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</row>
    <row r="3" spans="1:25" s="37" customFormat="1" ht="7.35" customHeight="1" x14ac:dyDescent="0.25">
      <c r="A3" s="61"/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</row>
    <row r="4" spans="1:25" s="37" customFormat="1" ht="29.65" customHeight="1" x14ac:dyDescent="0.25">
      <c r="A4" s="62" t="s">
        <v>35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40"/>
    </row>
    <row r="5" spans="1:25" s="37" customFormat="1" ht="29.65" customHeight="1" x14ac:dyDescent="0.25">
      <c r="A5" s="62" t="s">
        <v>1</v>
      </c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40"/>
    </row>
    <row r="6" spans="1:25" ht="29.65" customHeight="1" x14ac:dyDescent="0.2">
      <c r="A6" s="2"/>
      <c r="B6" s="3" t="s">
        <v>67</v>
      </c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</row>
    <row r="7" spans="1:25" ht="23.25" customHeight="1" x14ac:dyDescent="0.2">
      <c r="A7" s="43"/>
      <c r="B7" s="46"/>
      <c r="C7" s="43"/>
      <c r="D7" s="46"/>
      <c r="E7" s="43"/>
      <c r="F7" s="46"/>
      <c r="G7" s="43"/>
      <c r="H7" s="46"/>
      <c r="I7" s="43"/>
      <c r="J7" s="45" t="s">
        <v>57</v>
      </c>
      <c r="K7" s="45"/>
      <c r="L7" s="45"/>
      <c r="M7" s="45"/>
      <c r="N7" s="45"/>
      <c r="O7" s="45"/>
      <c r="P7" s="45"/>
      <c r="Q7" s="45"/>
      <c r="R7" s="45"/>
      <c r="S7" s="2"/>
      <c r="T7" s="45" t="s">
        <v>4</v>
      </c>
      <c r="U7" s="45"/>
      <c r="V7" s="45"/>
      <c r="W7" s="45"/>
      <c r="X7" s="45"/>
      <c r="Y7" s="2"/>
    </row>
    <row r="8" spans="1:25" ht="44.45" customHeight="1" x14ac:dyDescent="0.2">
      <c r="A8" s="50" t="s">
        <v>68</v>
      </c>
      <c r="B8" s="50"/>
      <c r="D8" s="5" t="s">
        <v>69</v>
      </c>
      <c r="F8" s="5" t="s">
        <v>27</v>
      </c>
      <c r="H8" s="5" t="s">
        <v>40</v>
      </c>
      <c r="J8" s="48" t="s">
        <v>70</v>
      </c>
      <c r="K8" s="48"/>
      <c r="L8" s="48"/>
      <c r="N8" s="14" t="s">
        <v>63</v>
      </c>
      <c r="P8" s="48" t="s">
        <v>71</v>
      </c>
      <c r="Q8" s="48"/>
      <c r="R8" s="48"/>
      <c r="T8" s="14" t="s">
        <v>70</v>
      </c>
      <c r="V8" s="14" t="s">
        <v>63</v>
      </c>
      <c r="W8" s="48" t="s">
        <v>71</v>
      </c>
      <c r="X8" s="48"/>
    </row>
    <row r="9" spans="1:25" ht="14.85" customHeight="1" x14ac:dyDescent="0.2">
      <c r="A9" s="6"/>
      <c r="B9" s="6"/>
      <c r="D9" s="6"/>
      <c r="F9" s="6"/>
      <c r="H9" s="6"/>
      <c r="J9" s="6"/>
      <c r="K9" s="6"/>
      <c r="L9" s="6"/>
      <c r="N9" s="6"/>
      <c r="P9" s="6"/>
      <c r="Q9" s="6"/>
      <c r="R9" s="6"/>
      <c r="T9" s="6"/>
      <c r="V9" s="6"/>
      <c r="W9" s="6"/>
      <c r="X9" s="6"/>
    </row>
    <row r="10" spans="1:25" ht="29.65" customHeight="1" x14ac:dyDescent="0.2">
      <c r="A10" s="63" t="s">
        <v>44</v>
      </c>
      <c r="B10" s="58"/>
      <c r="D10" s="8" t="s">
        <v>72</v>
      </c>
      <c r="F10" s="8" t="s">
        <v>72</v>
      </c>
      <c r="H10" s="9">
        <v>0</v>
      </c>
      <c r="I10" s="18"/>
      <c r="J10" s="65">
        <v>262009</v>
      </c>
      <c r="K10" s="65"/>
      <c r="L10" s="65"/>
      <c r="M10" s="18"/>
      <c r="N10" s="30">
        <v>0</v>
      </c>
      <c r="O10" s="18"/>
      <c r="P10" s="65">
        <v>262009</v>
      </c>
      <c r="Q10" s="65"/>
      <c r="R10" s="65"/>
      <c r="S10" s="18"/>
      <c r="T10" s="30">
        <v>7702854</v>
      </c>
      <c r="U10" s="18"/>
      <c r="V10" s="30">
        <v>0</v>
      </c>
      <c r="W10" s="18"/>
      <c r="X10" s="30">
        <v>7702854</v>
      </c>
    </row>
    <row r="11" spans="1:25" ht="29.65" customHeight="1" x14ac:dyDescent="0.2">
      <c r="A11" s="63" t="s">
        <v>44</v>
      </c>
      <c r="B11" s="58"/>
      <c r="D11" s="8" t="s">
        <v>72</v>
      </c>
      <c r="F11" s="8" t="s">
        <v>72</v>
      </c>
      <c r="H11" s="9">
        <v>0</v>
      </c>
      <c r="I11" s="18"/>
      <c r="J11" s="65">
        <v>1862412</v>
      </c>
      <c r="K11" s="65"/>
      <c r="L11" s="65"/>
      <c r="M11" s="18"/>
      <c r="N11" s="30">
        <v>0</v>
      </c>
      <c r="O11" s="18"/>
      <c r="P11" s="65">
        <v>1862412</v>
      </c>
      <c r="Q11" s="65"/>
      <c r="R11" s="65"/>
      <c r="S11" s="18"/>
      <c r="T11" s="30">
        <v>14463724</v>
      </c>
      <c r="U11" s="18"/>
      <c r="V11" s="30">
        <v>0</v>
      </c>
      <c r="W11" s="18"/>
      <c r="X11" s="30">
        <v>14463724</v>
      </c>
    </row>
    <row r="12" spans="1:25" ht="29.65" customHeight="1" x14ac:dyDescent="0.2">
      <c r="A12" s="63" t="s">
        <v>94</v>
      </c>
      <c r="B12" s="58"/>
      <c r="D12" s="8" t="s">
        <v>73</v>
      </c>
      <c r="F12" s="8" t="s">
        <v>73</v>
      </c>
      <c r="H12" s="9">
        <v>0</v>
      </c>
      <c r="I12" s="18"/>
      <c r="J12" s="65">
        <v>97264</v>
      </c>
      <c r="K12" s="65"/>
      <c r="L12" s="65"/>
      <c r="M12" s="18"/>
      <c r="N12" s="30">
        <v>0</v>
      </c>
      <c r="O12" s="18"/>
      <c r="P12" s="65">
        <v>97264</v>
      </c>
      <c r="Q12" s="65"/>
      <c r="R12" s="65"/>
      <c r="S12" s="18"/>
      <c r="T12" s="30">
        <v>2266116</v>
      </c>
      <c r="U12" s="18"/>
      <c r="V12" s="30">
        <v>0</v>
      </c>
      <c r="W12" s="18"/>
      <c r="X12" s="30">
        <v>2266116</v>
      </c>
    </row>
    <row r="13" spans="1:25" ht="29.65" customHeight="1" x14ac:dyDescent="0.2">
      <c r="A13" s="58" t="s">
        <v>31</v>
      </c>
      <c r="B13" s="58"/>
      <c r="D13" s="8" t="s">
        <v>74</v>
      </c>
      <c r="F13" s="8" t="s">
        <v>34</v>
      </c>
      <c r="H13" s="9">
        <v>18</v>
      </c>
      <c r="I13" s="18"/>
      <c r="J13" s="65">
        <v>75627893</v>
      </c>
      <c r="K13" s="65"/>
      <c r="L13" s="65"/>
      <c r="M13" s="18"/>
      <c r="N13" s="30">
        <v>0</v>
      </c>
      <c r="O13" s="18"/>
      <c r="P13" s="65">
        <v>75627893</v>
      </c>
      <c r="Q13" s="65"/>
      <c r="R13" s="65"/>
      <c r="S13" s="18"/>
      <c r="T13" s="30">
        <v>831943131</v>
      </c>
      <c r="U13" s="18"/>
      <c r="V13" s="30">
        <v>0</v>
      </c>
      <c r="W13" s="18"/>
      <c r="X13" s="30">
        <v>831943131</v>
      </c>
    </row>
    <row r="14" spans="1:25" ht="22.15" customHeight="1" x14ac:dyDescent="0.2">
      <c r="A14" s="50" t="s">
        <v>21</v>
      </c>
      <c r="B14" s="50"/>
      <c r="I14" s="18"/>
      <c r="J14" s="60">
        <f>SUM(J10:L13)</f>
        <v>77849578</v>
      </c>
      <c r="K14" s="60"/>
      <c r="L14" s="60"/>
      <c r="M14" s="18"/>
      <c r="N14" s="34">
        <v>0</v>
      </c>
      <c r="O14" s="18"/>
      <c r="P14" s="60">
        <f>SUM(P10:R13)</f>
        <v>77849578</v>
      </c>
      <c r="Q14" s="60"/>
      <c r="R14" s="60"/>
      <c r="S14" s="18"/>
      <c r="T14" s="34">
        <f>SUM(T10:T13)</f>
        <v>856375825</v>
      </c>
      <c r="U14" s="18"/>
      <c r="V14" s="34">
        <f>SUM(V10:V13)</f>
        <v>0</v>
      </c>
      <c r="W14" s="18"/>
      <c r="X14" s="34">
        <f>SUM(X10:X13)</f>
        <v>856375825</v>
      </c>
    </row>
  </sheetData>
  <mergeCells count="28">
    <mergeCell ref="A14:B14"/>
    <mergeCell ref="J14:L14"/>
    <mergeCell ref="P14:R14"/>
    <mergeCell ref="A12:B12"/>
    <mergeCell ref="J12:L12"/>
    <mergeCell ref="P12:R12"/>
    <mergeCell ref="A13:B13"/>
    <mergeCell ref="J13:L13"/>
    <mergeCell ref="P13:R13"/>
    <mergeCell ref="A10:B10"/>
    <mergeCell ref="J10:L10"/>
    <mergeCell ref="P10:R10"/>
    <mergeCell ref="A11:B11"/>
    <mergeCell ref="J11:L11"/>
    <mergeCell ref="P11:R11"/>
    <mergeCell ref="C6:Y6"/>
    <mergeCell ref="A7:I7"/>
    <mergeCell ref="J7:R7"/>
    <mergeCell ref="T7:X7"/>
    <mergeCell ref="A8:B8"/>
    <mergeCell ref="J8:L8"/>
    <mergeCell ref="P8:R8"/>
    <mergeCell ref="W8:X8"/>
    <mergeCell ref="A1:Y1"/>
    <mergeCell ref="A3:Y3"/>
    <mergeCell ref="A2:Y2"/>
    <mergeCell ref="A4:X4"/>
    <mergeCell ref="A5:X5"/>
  </mergeCells>
  <pageMargins left="0.39" right="0.39" top="0.39" bottom="0.39" header="0" footer="0"/>
  <pageSetup paperSize="9" fitToHeight="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V39"/>
  <sheetViews>
    <sheetView rightToLeft="1" workbookViewId="0">
      <selection activeCell="D20" sqref="D20"/>
    </sheetView>
  </sheetViews>
  <sheetFormatPr defaultRowHeight="12.75" x14ac:dyDescent="0.2"/>
  <cols>
    <col min="1" max="1" width="1.28515625" customWidth="1"/>
    <col min="2" max="2" width="29.85546875" customWidth="1"/>
    <col min="3" max="3" width="1.28515625" customWidth="1"/>
    <col min="4" max="4" width="16.7109375" customWidth="1"/>
    <col min="5" max="5" width="1.28515625" customWidth="1"/>
    <col min="6" max="6" width="16.7109375" customWidth="1"/>
    <col min="7" max="7" width="6.5703125" customWidth="1"/>
    <col min="8" max="9" width="1.28515625" customWidth="1"/>
    <col min="10" max="10" width="24.85546875" customWidth="1"/>
    <col min="11" max="11" width="1.28515625" customWidth="1"/>
    <col min="12" max="12" width="18" customWidth="1"/>
    <col min="13" max="13" width="7.140625" customWidth="1"/>
    <col min="14" max="14" width="1.28515625" customWidth="1"/>
    <col min="15" max="15" width="19.28515625" customWidth="1"/>
    <col min="16" max="16" width="1.28515625" customWidth="1"/>
    <col min="17" max="17" width="22.5703125" customWidth="1"/>
    <col min="18" max="18" width="1.28515625" customWidth="1"/>
    <col min="19" max="19" width="24.28515625" customWidth="1"/>
    <col min="20" max="20" width="1.28515625" customWidth="1"/>
    <col min="21" max="21" width="25.5703125" customWidth="1"/>
    <col min="22" max="22" width="0.28515625" customWidth="1"/>
  </cols>
  <sheetData>
    <row r="1" spans="1:22" ht="14.85" customHeight="1" x14ac:dyDescent="0.2">
      <c r="A1" s="43"/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</row>
    <row r="2" spans="1:22" s="37" customFormat="1" ht="29.65" customHeight="1" x14ac:dyDescent="0.25">
      <c r="A2" s="62" t="s">
        <v>93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</row>
    <row r="3" spans="1:22" s="37" customFormat="1" ht="7.35" customHeight="1" x14ac:dyDescent="0.25">
      <c r="A3" s="61"/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</row>
    <row r="4" spans="1:22" s="37" customFormat="1" ht="29.65" customHeight="1" x14ac:dyDescent="0.25">
      <c r="A4" s="40"/>
      <c r="B4" s="62" t="s">
        <v>35</v>
      </c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40"/>
    </row>
    <row r="5" spans="1:22" s="37" customFormat="1" ht="29.65" customHeight="1" x14ac:dyDescent="0.25">
      <c r="A5" s="40"/>
      <c r="B5" s="62" t="s">
        <v>1</v>
      </c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40"/>
    </row>
    <row r="6" spans="1:22" ht="29.65" customHeight="1" x14ac:dyDescent="0.2">
      <c r="A6" s="2"/>
      <c r="B6" s="79" t="s">
        <v>102</v>
      </c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</row>
    <row r="7" spans="1:22" ht="22.15" customHeight="1" x14ac:dyDescent="0.2">
      <c r="A7" s="43"/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</row>
    <row r="8" spans="1:22" ht="32.25" customHeight="1" x14ac:dyDescent="0.2">
      <c r="A8" s="43"/>
      <c r="B8" s="46"/>
      <c r="C8" s="43"/>
      <c r="D8" s="45" t="s">
        <v>57</v>
      </c>
      <c r="E8" s="45"/>
      <c r="F8" s="45"/>
      <c r="G8" s="45"/>
      <c r="H8" s="45"/>
      <c r="I8" s="45"/>
      <c r="J8" s="45"/>
      <c r="K8" s="45"/>
      <c r="L8" s="45"/>
      <c r="M8" s="45"/>
      <c r="N8" s="2"/>
      <c r="O8" s="45" t="s">
        <v>4</v>
      </c>
      <c r="P8" s="45"/>
      <c r="Q8" s="45"/>
      <c r="R8" s="45"/>
      <c r="S8" s="45"/>
      <c r="T8" s="45"/>
      <c r="U8" s="45"/>
      <c r="V8" s="2"/>
    </row>
    <row r="9" spans="1:22" ht="44.45" customHeight="1" x14ac:dyDescent="0.2">
      <c r="A9" s="50" t="s">
        <v>68</v>
      </c>
      <c r="B9" s="50"/>
      <c r="D9" s="14" t="s">
        <v>13</v>
      </c>
      <c r="F9" s="48" t="s">
        <v>8</v>
      </c>
      <c r="G9" s="48"/>
      <c r="I9" s="48" t="s">
        <v>75</v>
      </c>
      <c r="J9" s="48"/>
      <c r="L9" s="48" t="s">
        <v>76</v>
      </c>
      <c r="M9" s="48"/>
      <c r="O9" s="14" t="s">
        <v>13</v>
      </c>
      <c r="Q9" s="14" t="s">
        <v>8</v>
      </c>
      <c r="S9" s="14" t="s">
        <v>75</v>
      </c>
      <c r="U9" s="14" t="s">
        <v>76</v>
      </c>
    </row>
    <row r="10" spans="1:22" ht="14.85" customHeight="1" x14ac:dyDescent="0.2">
      <c r="A10" s="6"/>
      <c r="B10" s="6"/>
      <c r="D10" s="6"/>
      <c r="F10" s="6"/>
      <c r="G10" s="6"/>
      <c r="I10" s="6"/>
      <c r="J10" s="6"/>
      <c r="L10" s="6"/>
      <c r="M10" s="6"/>
      <c r="O10" s="6"/>
      <c r="Q10" s="6"/>
      <c r="S10" s="6"/>
      <c r="U10" s="6"/>
    </row>
    <row r="11" spans="1:22" ht="29.65" customHeight="1" x14ac:dyDescent="0.2">
      <c r="A11" s="58" t="s">
        <v>16</v>
      </c>
      <c r="B11" s="58"/>
      <c r="C11" s="73"/>
      <c r="D11" s="31">
        <v>0</v>
      </c>
      <c r="E11" s="27"/>
      <c r="F11" s="65">
        <v>0</v>
      </c>
      <c r="G11" s="65"/>
      <c r="H11" s="27"/>
      <c r="I11" s="65">
        <f>F11-L11</f>
        <v>0</v>
      </c>
      <c r="J11" s="65"/>
      <c r="K11" s="27"/>
      <c r="L11" s="65">
        <v>0</v>
      </c>
      <c r="M11" s="65"/>
      <c r="N11" s="27"/>
      <c r="O11" s="31">
        <v>24011790</v>
      </c>
      <c r="P11" s="27"/>
      <c r="Q11" s="31">
        <v>49506841548</v>
      </c>
      <c r="R11" s="27"/>
      <c r="S11" s="31">
        <f>Q11-U11</f>
        <v>48677617686</v>
      </c>
      <c r="T11" s="27"/>
      <c r="U11" s="31">
        <v>829223862</v>
      </c>
    </row>
    <row r="12" spans="1:22" ht="29.65" customHeight="1" x14ac:dyDescent="0.2">
      <c r="A12" s="58" t="s">
        <v>17</v>
      </c>
      <c r="B12" s="58"/>
      <c r="C12" s="73"/>
      <c r="D12" s="31">
        <v>106000</v>
      </c>
      <c r="E12" s="27"/>
      <c r="F12" s="65">
        <v>2958845319</v>
      </c>
      <c r="G12" s="65"/>
      <c r="H12" s="27"/>
      <c r="I12" s="65">
        <f t="shared" ref="I12:I16" si="0">F12-L12</f>
        <v>2786919672</v>
      </c>
      <c r="J12" s="65"/>
      <c r="K12" s="27"/>
      <c r="L12" s="65">
        <v>171925647</v>
      </c>
      <c r="M12" s="65"/>
      <c r="N12" s="27"/>
      <c r="O12" s="31">
        <v>6440290</v>
      </c>
      <c r="P12" s="27"/>
      <c r="Q12" s="31">
        <v>168648121345</v>
      </c>
      <c r="R12" s="27"/>
      <c r="S12" s="31">
        <f t="shared" ref="S12:S15" si="1">Q12-U12</f>
        <v>168092639285</v>
      </c>
      <c r="T12" s="27"/>
      <c r="U12" s="31">
        <v>555482060</v>
      </c>
    </row>
    <row r="13" spans="1:22" ht="29.65" customHeight="1" x14ac:dyDescent="0.2">
      <c r="A13" s="58" t="s">
        <v>77</v>
      </c>
      <c r="B13" s="58"/>
      <c r="C13" s="73"/>
      <c r="D13" s="31">
        <v>0</v>
      </c>
      <c r="E13" s="27"/>
      <c r="F13" s="65">
        <v>0</v>
      </c>
      <c r="G13" s="65"/>
      <c r="H13" s="27"/>
      <c r="I13" s="65">
        <f t="shared" si="0"/>
        <v>0</v>
      </c>
      <c r="J13" s="65"/>
      <c r="K13" s="27"/>
      <c r="L13" s="65">
        <v>0</v>
      </c>
      <c r="M13" s="65"/>
      <c r="N13" s="27"/>
      <c r="O13" s="31">
        <v>14200000</v>
      </c>
      <c r="P13" s="27"/>
      <c r="Q13" s="31">
        <v>408003085419</v>
      </c>
      <c r="R13" s="27"/>
      <c r="S13" s="31">
        <f>Q13-U13</f>
        <v>407737336175</v>
      </c>
      <c r="T13" s="27"/>
      <c r="U13" s="31">
        <v>265749244</v>
      </c>
    </row>
    <row r="14" spans="1:22" ht="29.65" customHeight="1" x14ac:dyDescent="0.2">
      <c r="A14" s="58" t="s">
        <v>18</v>
      </c>
      <c r="B14" s="58"/>
      <c r="C14" s="73"/>
      <c r="D14" s="31">
        <v>5871000</v>
      </c>
      <c r="E14" s="27"/>
      <c r="F14" s="65">
        <v>317631984990</v>
      </c>
      <c r="G14" s="65"/>
      <c r="H14" s="27"/>
      <c r="I14" s="65">
        <f t="shared" si="0"/>
        <v>315710447018</v>
      </c>
      <c r="J14" s="65"/>
      <c r="K14" s="27"/>
      <c r="L14" s="65">
        <v>1921537972</v>
      </c>
      <c r="M14" s="65"/>
      <c r="N14" s="27"/>
      <c r="O14" s="31">
        <v>6026000</v>
      </c>
      <c r="P14" s="27"/>
      <c r="Q14" s="31">
        <v>326002585235</v>
      </c>
      <c r="R14" s="27"/>
      <c r="S14" s="31">
        <f>Q14-U14</f>
        <v>324045506828</v>
      </c>
      <c r="T14" s="27"/>
      <c r="U14" s="31">
        <v>1957078407</v>
      </c>
    </row>
    <row r="15" spans="1:22" ht="29.65" customHeight="1" x14ac:dyDescent="0.2">
      <c r="A15" s="58" t="s">
        <v>19</v>
      </c>
      <c r="B15" s="58"/>
      <c r="C15" s="73"/>
      <c r="D15" s="31">
        <v>8491204</v>
      </c>
      <c r="E15" s="27"/>
      <c r="F15" s="65">
        <v>127077246540</v>
      </c>
      <c r="G15" s="65"/>
      <c r="H15" s="27"/>
      <c r="I15" s="65">
        <f t="shared" si="0"/>
        <v>125669550968</v>
      </c>
      <c r="J15" s="65"/>
      <c r="K15" s="27"/>
      <c r="L15" s="65">
        <v>1407695572</v>
      </c>
      <c r="M15" s="65"/>
      <c r="N15" s="27"/>
      <c r="O15" s="31">
        <v>110596015</v>
      </c>
      <c r="P15" s="27"/>
      <c r="Q15" s="31">
        <v>1560256066892</v>
      </c>
      <c r="R15" s="27"/>
      <c r="S15" s="31">
        <f t="shared" si="1"/>
        <v>1492477514371</v>
      </c>
      <c r="T15" s="27"/>
      <c r="U15" s="31">
        <v>67778552521</v>
      </c>
    </row>
    <row r="16" spans="1:22" ht="29.65" customHeight="1" x14ac:dyDescent="0.2">
      <c r="A16" s="57" t="s">
        <v>20</v>
      </c>
      <c r="B16" s="57"/>
      <c r="C16" s="73"/>
      <c r="D16" s="33">
        <v>999999999</v>
      </c>
      <c r="E16" s="27"/>
      <c r="F16" s="59">
        <v>8369747991630</v>
      </c>
      <c r="G16" s="59"/>
      <c r="H16" s="27"/>
      <c r="I16" s="65">
        <f t="shared" si="0"/>
        <v>6899115564093</v>
      </c>
      <c r="J16" s="65"/>
      <c r="K16" s="27"/>
      <c r="L16" s="59">
        <v>1470632427537</v>
      </c>
      <c r="M16" s="59"/>
      <c r="N16" s="27"/>
      <c r="O16" s="33">
        <v>1044910431</v>
      </c>
      <c r="P16" s="27"/>
      <c r="Q16" s="33">
        <v>8661393388941</v>
      </c>
      <c r="R16" s="27"/>
      <c r="S16" s="31">
        <f>Q16-U16</f>
        <v>7205694272026</v>
      </c>
      <c r="T16" s="27"/>
      <c r="U16" s="33">
        <v>1455699116915</v>
      </c>
    </row>
    <row r="17" spans="1:21" ht="29.65" customHeight="1" x14ac:dyDescent="0.2">
      <c r="A17" s="50" t="s">
        <v>21</v>
      </c>
      <c r="B17" s="50"/>
      <c r="C17" s="74"/>
      <c r="D17" s="35">
        <f>SUM(D11:D16)</f>
        <v>1014468203</v>
      </c>
      <c r="E17" s="75"/>
      <c r="F17" s="60">
        <f>SUM(F11:G16)</f>
        <v>8817416068479</v>
      </c>
      <c r="G17" s="60"/>
      <c r="H17" s="75"/>
      <c r="I17" s="60">
        <f>SUM(I11:J16)</f>
        <v>7343282481751</v>
      </c>
      <c r="J17" s="60"/>
      <c r="K17" s="75"/>
      <c r="L17" s="60">
        <f>SUM(L11:M16)</f>
        <v>1474133586728</v>
      </c>
      <c r="M17" s="60"/>
      <c r="N17" s="75"/>
      <c r="O17" s="35">
        <f>SUM(O11:O16)</f>
        <v>1206184526</v>
      </c>
      <c r="P17" s="75"/>
      <c r="Q17" s="35">
        <f>SUM(Q11:Q16)</f>
        <v>11173810089380</v>
      </c>
      <c r="R17" s="75"/>
      <c r="S17" s="35">
        <f>SUM(S11:S16)</f>
        <v>9646724886371</v>
      </c>
      <c r="T17" s="75"/>
      <c r="U17" s="35">
        <f>SUM(U11:U16)</f>
        <v>1527085203009</v>
      </c>
    </row>
    <row r="18" spans="1:21" ht="51.75" customHeight="1" x14ac:dyDescent="0.2">
      <c r="A18" s="70" t="s">
        <v>78</v>
      </c>
      <c r="B18" s="70"/>
      <c r="C18" s="70"/>
      <c r="D18" s="70"/>
      <c r="E18" s="70"/>
      <c r="F18" s="70"/>
      <c r="G18" s="70"/>
      <c r="H18" s="70"/>
      <c r="I18" s="70"/>
      <c r="J18" s="70"/>
      <c r="K18" s="70"/>
      <c r="L18" s="70"/>
      <c r="M18" s="70"/>
      <c r="N18" s="70"/>
      <c r="O18" s="70"/>
      <c r="P18" s="70"/>
      <c r="Q18" s="70"/>
      <c r="R18" s="70"/>
      <c r="S18" s="70"/>
      <c r="T18" s="70"/>
      <c r="U18" s="70"/>
    </row>
    <row r="21" spans="1:21" x14ac:dyDescent="0.2">
      <c r="F21" s="26"/>
      <c r="G21" s="26"/>
      <c r="H21" s="26"/>
      <c r="U21" s="26"/>
    </row>
    <row r="22" spans="1:21" x14ac:dyDescent="0.2">
      <c r="F22" s="25"/>
      <c r="G22" s="25"/>
      <c r="H22" s="25"/>
      <c r="I22" s="25"/>
      <c r="U22" s="26"/>
    </row>
    <row r="23" spans="1:21" x14ac:dyDescent="0.2">
      <c r="U23" s="26"/>
    </row>
    <row r="24" spans="1:21" x14ac:dyDescent="0.2">
      <c r="U24" s="26"/>
    </row>
    <row r="25" spans="1:21" x14ac:dyDescent="0.2">
      <c r="U25" s="26"/>
    </row>
    <row r="26" spans="1:21" x14ac:dyDescent="0.2">
      <c r="U26" s="26"/>
    </row>
    <row r="27" spans="1:21" x14ac:dyDescent="0.2">
      <c r="U27" s="26"/>
    </row>
    <row r="28" spans="1:21" x14ac:dyDescent="0.2">
      <c r="U28" s="26"/>
    </row>
    <row r="29" spans="1:21" x14ac:dyDescent="0.2">
      <c r="U29" s="26"/>
    </row>
    <row r="30" spans="1:21" x14ac:dyDescent="0.2">
      <c r="U30" s="26"/>
    </row>
    <row r="31" spans="1:21" x14ac:dyDescent="0.2">
      <c r="U31" s="26"/>
    </row>
    <row r="32" spans="1:21" x14ac:dyDescent="0.2">
      <c r="U32" s="26"/>
    </row>
    <row r="33" spans="21:21" x14ac:dyDescent="0.2">
      <c r="U33" s="26"/>
    </row>
    <row r="34" spans="21:21" x14ac:dyDescent="0.2">
      <c r="U34" s="26"/>
    </row>
    <row r="35" spans="21:21" x14ac:dyDescent="0.2">
      <c r="U35" s="26"/>
    </row>
    <row r="36" spans="21:21" x14ac:dyDescent="0.2">
      <c r="U36" s="26"/>
    </row>
    <row r="37" spans="21:21" x14ac:dyDescent="0.2">
      <c r="U37" s="26"/>
    </row>
    <row r="38" spans="21:21" x14ac:dyDescent="0.2">
      <c r="U38" s="26"/>
    </row>
    <row r="39" spans="21:21" x14ac:dyDescent="0.2">
      <c r="U39" s="26"/>
    </row>
  </sheetData>
  <mergeCells count="42">
    <mergeCell ref="A17:B17"/>
    <mergeCell ref="F17:G17"/>
    <mergeCell ref="I17:J17"/>
    <mergeCell ref="L17:M17"/>
    <mergeCell ref="A18:U18"/>
    <mergeCell ref="A16:B16"/>
    <mergeCell ref="F16:G16"/>
    <mergeCell ref="I16:J16"/>
    <mergeCell ref="L16:M16"/>
    <mergeCell ref="A14:B14"/>
    <mergeCell ref="F14:G14"/>
    <mergeCell ref="I14:J14"/>
    <mergeCell ref="L14:M14"/>
    <mergeCell ref="A15:B15"/>
    <mergeCell ref="F15:G15"/>
    <mergeCell ref="I15:J15"/>
    <mergeCell ref="L15:M15"/>
    <mergeCell ref="A12:B12"/>
    <mergeCell ref="F12:G12"/>
    <mergeCell ref="I12:J12"/>
    <mergeCell ref="L12:M12"/>
    <mergeCell ref="A13:B13"/>
    <mergeCell ref="F13:G13"/>
    <mergeCell ref="I13:J13"/>
    <mergeCell ref="L13:M13"/>
    <mergeCell ref="A9:B9"/>
    <mergeCell ref="F9:G9"/>
    <mergeCell ref="I9:J9"/>
    <mergeCell ref="L9:M9"/>
    <mergeCell ref="A11:B11"/>
    <mergeCell ref="F11:G11"/>
    <mergeCell ref="I11:J11"/>
    <mergeCell ref="L11:M11"/>
    <mergeCell ref="A7:V7"/>
    <mergeCell ref="A8:C8"/>
    <mergeCell ref="D8:M8"/>
    <mergeCell ref="O8:U8"/>
    <mergeCell ref="A1:V1"/>
    <mergeCell ref="A3:V3"/>
    <mergeCell ref="A2:V2"/>
    <mergeCell ref="B4:U4"/>
    <mergeCell ref="B5:U5"/>
  </mergeCells>
  <pageMargins left="0.39" right="0.39" top="0.39" bottom="0.39" header="0" footer="0"/>
  <pageSetup paperSize="9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W15"/>
  <sheetViews>
    <sheetView rightToLeft="1" workbookViewId="0">
      <selection activeCell="D22" sqref="D22"/>
    </sheetView>
  </sheetViews>
  <sheetFormatPr defaultRowHeight="12.75" x14ac:dyDescent="0.2"/>
  <cols>
    <col min="1" max="1" width="1.28515625" customWidth="1"/>
    <col min="2" max="2" width="31.28515625" customWidth="1"/>
    <col min="3" max="3" width="1.28515625" customWidth="1"/>
    <col min="4" max="4" width="19" customWidth="1"/>
    <col min="5" max="5" width="1.28515625" customWidth="1"/>
    <col min="6" max="6" width="16.7109375" customWidth="1"/>
    <col min="7" max="7" width="5.85546875" customWidth="1"/>
    <col min="8" max="9" width="1.28515625" customWidth="1"/>
    <col min="10" max="10" width="21.85546875" customWidth="1"/>
    <col min="11" max="11" width="1.28515625" customWidth="1"/>
    <col min="12" max="12" width="18" customWidth="1"/>
    <col min="13" max="13" width="5.7109375" customWidth="1"/>
    <col min="14" max="15" width="1.28515625" customWidth="1"/>
    <col min="16" max="16" width="20.42578125" customWidth="1"/>
    <col min="17" max="17" width="1.28515625" customWidth="1"/>
    <col min="18" max="18" width="25.140625" customWidth="1"/>
    <col min="19" max="19" width="1.28515625" customWidth="1"/>
    <col min="20" max="20" width="23.42578125" customWidth="1"/>
    <col min="21" max="21" width="1.28515625" customWidth="1"/>
    <col min="22" max="22" width="23.7109375" customWidth="1"/>
    <col min="23" max="23" width="0.28515625" customWidth="1"/>
  </cols>
  <sheetData>
    <row r="1" spans="1:23" ht="14.85" customHeight="1" x14ac:dyDescent="0.2">
      <c r="A1" s="43"/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</row>
    <row r="2" spans="1:23" s="37" customFormat="1" ht="29.65" customHeight="1" x14ac:dyDescent="0.25">
      <c r="A2" s="62" t="s">
        <v>93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</row>
    <row r="3" spans="1:23" s="37" customFormat="1" ht="7.35" customHeight="1" x14ac:dyDescent="0.25">
      <c r="A3" s="61"/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</row>
    <row r="4" spans="1:23" s="37" customFormat="1" ht="29.65" customHeight="1" x14ac:dyDescent="0.25">
      <c r="A4" s="62" t="s">
        <v>35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40"/>
    </row>
    <row r="5" spans="1:23" s="37" customFormat="1" ht="29.65" customHeight="1" x14ac:dyDescent="0.25">
      <c r="A5" s="62" t="s">
        <v>1</v>
      </c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40"/>
    </row>
    <row r="6" spans="1:23" ht="29.65" customHeight="1" x14ac:dyDescent="0.2">
      <c r="A6" s="2"/>
      <c r="B6" s="3" t="s">
        <v>79</v>
      </c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</row>
    <row r="7" spans="1:23" ht="30" customHeight="1" x14ac:dyDescent="0.2">
      <c r="A7" s="43"/>
      <c r="B7" s="46"/>
      <c r="C7" s="43"/>
      <c r="D7" s="45" t="s">
        <v>57</v>
      </c>
      <c r="E7" s="45"/>
      <c r="F7" s="45"/>
      <c r="G7" s="45"/>
      <c r="H7" s="45"/>
      <c r="I7" s="45"/>
      <c r="J7" s="45"/>
      <c r="K7" s="45"/>
      <c r="L7" s="45"/>
      <c r="M7" s="45"/>
      <c r="N7" s="45"/>
      <c r="O7" s="2"/>
      <c r="P7" s="45" t="s">
        <v>4</v>
      </c>
      <c r="Q7" s="45"/>
      <c r="R7" s="45"/>
      <c r="S7" s="45"/>
      <c r="T7" s="45"/>
      <c r="U7" s="45"/>
      <c r="V7" s="45"/>
      <c r="W7" s="2"/>
    </row>
    <row r="8" spans="1:23" ht="44.45" customHeight="1" x14ac:dyDescent="0.2">
      <c r="A8" s="50" t="s">
        <v>68</v>
      </c>
      <c r="B8" s="50"/>
      <c r="D8" s="23" t="s">
        <v>13</v>
      </c>
      <c r="F8" s="48" t="s">
        <v>8</v>
      </c>
      <c r="G8" s="48"/>
      <c r="I8" s="48" t="s">
        <v>75</v>
      </c>
      <c r="J8" s="48"/>
      <c r="L8" s="48" t="s">
        <v>80</v>
      </c>
      <c r="M8" s="48"/>
      <c r="N8" s="48"/>
      <c r="P8" s="23" t="s">
        <v>13</v>
      </c>
      <c r="R8" s="23" t="s">
        <v>8</v>
      </c>
      <c r="T8" s="23" t="s">
        <v>75</v>
      </c>
      <c r="V8" s="23" t="s">
        <v>81</v>
      </c>
    </row>
    <row r="9" spans="1:23" ht="14.85" customHeight="1" x14ac:dyDescent="0.2">
      <c r="A9" s="6"/>
      <c r="B9" s="6"/>
      <c r="D9" s="6"/>
      <c r="F9" s="6"/>
      <c r="G9" s="6"/>
      <c r="I9" s="6"/>
      <c r="J9" s="6"/>
      <c r="L9" s="6"/>
      <c r="M9" s="6"/>
      <c r="N9" s="6"/>
      <c r="P9" s="6"/>
      <c r="R9" s="6"/>
      <c r="T9" s="6"/>
      <c r="V9" s="6"/>
    </row>
    <row r="10" spans="1:23" ht="29.65" customHeight="1" x14ac:dyDescent="0.2">
      <c r="A10" s="58" t="s">
        <v>16</v>
      </c>
      <c r="B10" s="58"/>
      <c r="D10" s="31">
        <v>3612690485</v>
      </c>
      <c r="E10" s="18"/>
      <c r="F10" s="65">
        <v>6894994644841</v>
      </c>
      <c r="G10" s="65"/>
      <c r="H10" s="18"/>
      <c r="I10" s="65">
        <f>F10-L10</f>
        <v>7412219483779</v>
      </c>
      <c r="J10" s="65"/>
      <c r="K10" s="18"/>
      <c r="L10" s="65">
        <v>-517224838938</v>
      </c>
      <c r="M10" s="65"/>
      <c r="N10" s="65"/>
      <c r="O10" s="18"/>
      <c r="P10" s="31">
        <v>3612690485</v>
      </c>
      <c r="Q10" s="27"/>
      <c r="R10" s="31">
        <v>6894994644841</v>
      </c>
      <c r="S10" s="27"/>
      <c r="T10" s="31">
        <f>R10-V10</f>
        <v>7334200705678</v>
      </c>
      <c r="U10" s="27"/>
      <c r="V10" s="31">
        <v>-439206060837</v>
      </c>
    </row>
    <row r="11" spans="1:23" ht="29.65" customHeight="1" x14ac:dyDescent="0.2">
      <c r="A11" s="58" t="s">
        <v>19</v>
      </c>
      <c r="B11" s="58"/>
      <c r="D11" s="31">
        <v>12466796</v>
      </c>
      <c r="E11" s="18"/>
      <c r="F11" s="65">
        <v>188799152532</v>
      </c>
      <c r="G11" s="65"/>
      <c r="H11" s="18"/>
      <c r="I11" s="65">
        <f t="shared" ref="I11:I13" si="0">F11-L11</f>
        <v>184543176145</v>
      </c>
      <c r="J11" s="65"/>
      <c r="K11" s="18"/>
      <c r="L11" s="65">
        <v>4255976387</v>
      </c>
      <c r="M11" s="65"/>
      <c r="N11" s="65"/>
      <c r="O11" s="18"/>
      <c r="P11" s="31">
        <v>12466796</v>
      </c>
      <c r="Q11" s="27"/>
      <c r="R11" s="31">
        <v>188799152532</v>
      </c>
      <c r="S11" s="27"/>
      <c r="T11" s="31">
        <f t="shared" ref="T11:T13" si="1">R11-V11</f>
        <v>184543176145</v>
      </c>
      <c r="U11" s="27"/>
      <c r="V11" s="31">
        <v>4255976387</v>
      </c>
    </row>
    <row r="12" spans="1:23" ht="29.65" customHeight="1" x14ac:dyDescent="0.2">
      <c r="A12" s="58" t="s">
        <v>31</v>
      </c>
      <c r="B12" s="58"/>
      <c r="D12" s="31">
        <v>5000</v>
      </c>
      <c r="E12" s="18"/>
      <c r="F12" s="65">
        <v>4921429378</v>
      </c>
      <c r="G12" s="65"/>
      <c r="H12" s="18"/>
      <c r="I12" s="65">
        <f t="shared" si="0"/>
        <v>4921429378</v>
      </c>
      <c r="J12" s="65"/>
      <c r="K12" s="18"/>
      <c r="L12" s="65">
        <v>0</v>
      </c>
      <c r="M12" s="65"/>
      <c r="N12" s="65"/>
      <c r="O12" s="18"/>
      <c r="P12" s="31">
        <v>5000</v>
      </c>
      <c r="Q12" s="27"/>
      <c r="R12" s="31">
        <v>4921429378</v>
      </c>
      <c r="S12" s="27"/>
      <c r="T12" s="31">
        <f t="shared" si="1"/>
        <v>4847433061</v>
      </c>
      <c r="U12" s="27"/>
      <c r="V12" s="31">
        <v>73996317</v>
      </c>
    </row>
    <row r="13" spans="1:23" ht="29.65" customHeight="1" x14ac:dyDescent="0.2">
      <c r="A13" s="57" t="s">
        <v>20</v>
      </c>
      <c r="B13" s="57"/>
      <c r="D13" s="33">
        <v>1565208374</v>
      </c>
      <c r="E13" s="18"/>
      <c r="F13" s="59">
        <v>12996996357933</v>
      </c>
      <c r="G13" s="59"/>
      <c r="H13" s="18"/>
      <c r="I13" s="65">
        <f t="shared" si="0"/>
        <v>14279851209659</v>
      </c>
      <c r="J13" s="65"/>
      <c r="K13" s="18"/>
      <c r="L13" s="59">
        <v>-1282854851726</v>
      </c>
      <c r="M13" s="59"/>
      <c r="N13" s="59"/>
      <c r="O13" s="18"/>
      <c r="P13" s="33">
        <v>1565208374</v>
      </c>
      <c r="Q13" s="27"/>
      <c r="R13" s="33">
        <v>12996996357933</v>
      </c>
      <c r="S13" s="27"/>
      <c r="T13" s="31">
        <f t="shared" si="1"/>
        <v>10880525072917</v>
      </c>
      <c r="U13" s="27"/>
      <c r="V13" s="33">
        <v>2116471285016</v>
      </c>
    </row>
    <row r="14" spans="1:23" ht="29.65" customHeight="1" x14ac:dyDescent="0.2">
      <c r="A14" s="50" t="s">
        <v>21</v>
      </c>
      <c r="B14" s="50"/>
      <c r="C14" s="12"/>
      <c r="D14" s="35">
        <f>SUM(D10:D13)</f>
        <v>5190370655</v>
      </c>
      <c r="E14" s="41"/>
      <c r="F14" s="60">
        <f>SUM(F10:G13)</f>
        <v>20085711584684</v>
      </c>
      <c r="G14" s="60"/>
      <c r="H14" s="41"/>
      <c r="I14" s="60">
        <f>SUM(I10:J13)</f>
        <v>21881535298961</v>
      </c>
      <c r="J14" s="60"/>
      <c r="K14" s="41"/>
      <c r="L14" s="60">
        <f>SUM(L10:N13)</f>
        <v>-1795823714277</v>
      </c>
      <c r="M14" s="60"/>
      <c r="N14" s="60"/>
      <c r="O14" s="41"/>
      <c r="P14" s="35">
        <f>SUM(P10:P13)</f>
        <v>5190370655</v>
      </c>
      <c r="Q14" s="41"/>
      <c r="R14" s="35">
        <f>SUM(R10:R13)</f>
        <v>20085711584684</v>
      </c>
      <c r="S14" s="41"/>
      <c r="T14" s="35">
        <f>SUM(T10:T13)</f>
        <v>18404116387801</v>
      </c>
      <c r="U14" s="41"/>
      <c r="V14" s="35">
        <f>SUM(V10:V13)</f>
        <v>1681595196883</v>
      </c>
    </row>
    <row r="15" spans="1:23" ht="45.75" customHeight="1" x14ac:dyDescent="0.2">
      <c r="A15" s="70" t="s">
        <v>78</v>
      </c>
      <c r="B15" s="70"/>
      <c r="C15" s="70"/>
      <c r="D15" s="70"/>
      <c r="E15" s="70"/>
      <c r="F15" s="70"/>
      <c r="G15" s="70"/>
      <c r="H15" s="70"/>
      <c r="I15" s="70"/>
      <c r="J15" s="70"/>
      <c r="K15" s="70"/>
      <c r="L15" s="70"/>
      <c r="M15" s="70"/>
      <c r="N15" s="70"/>
      <c r="O15" s="70"/>
      <c r="P15" s="70"/>
      <c r="Q15" s="70"/>
      <c r="R15" s="70"/>
      <c r="S15" s="70"/>
      <c r="T15" s="70"/>
      <c r="U15" s="70"/>
      <c r="V15" s="70"/>
    </row>
  </sheetData>
  <mergeCells count="34">
    <mergeCell ref="A14:B14"/>
    <mergeCell ref="F14:G14"/>
    <mergeCell ref="I14:J14"/>
    <mergeCell ref="L14:N14"/>
    <mergeCell ref="A15:V15"/>
    <mergeCell ref="A12:B12"/>
    <mergeCell ref="F12:G12"/>
    <mergeCell ref="I12:J12"/>
    <mergeCell ref="L12:N12"/>
    <mergeCell ref="A13:B13"/>
    <mergeCell ref="F13:G13"/>
    <mergeCell ref="I13:J13"/>
    <mergeCell ref="L13:N13"/>
    <mergeCell ref="A11:B11"/>
    <mergeCell ref="F11:G11"/>
    <mergeCell ref="I11:J11"/>
    <mergeCell ref="L11:N11"/>
    <mergeCell ref="A8:B8"/>
    <mergeCell ref="F8:G8"/>
    <mergeCell ref="I8:J8"/>
    <mergeCell ref="L8:N8"/>
    <mergeCell ref="A10:B10"/>
    <mergeCell ref="F10:G10"/>
    <mergeCell ref="I10:J10"/>
    <mergeCell ref="L10:N10"/>
    <mergeCell ref="C6:W6"/>
    <mergeCell ref="A7:C7"/>
    <mergeCell ref="D7:N7"/>
    <mergeCell ref="P7:V7"/>
    <mergeCell ref="A5:V5"/>
    <mergeCell ref="A4:V4"/>
    <mergeCell ref="A1:W1"/>
    <mergeCell ref="A3:W3"/>
    <mergeCell ref="A2:W2"/>
  </mergeCells>
  <pageMargins left="0.39" right="0.39" top="0.39" bottom="0.39" header="0" footer="0"/>
  <pageSetup paperSize="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12</vt:i4>
      </vt:variant>
    </vt:vector>
  </HeadingPairs>
  <TitlesOfParts>
    <vt:vector size="24" baseType="lpstr">
      <vt:lpstr>0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'0'!Print_Area</vt:lpstr>
      <vt:lpstr>'1'!Print_Area</vt:lpstr>
      <vt:lpstr>'10'!Print_Area</vt:lpstr>
      <vt:lpstr>'11'!Print_Area</vt:lpstr>
      <vt:lpstr>'2'!Print_Area</vt:lpstr>
      <vt:lpstr>'3'!Print_Area</vt:lpstr>
      <vt:lpstr>'4'!Print_Area</vt:lpstr>
      <vt:lpstr>'5'!Print_Area</vt:lpstr>
      <vt:lpstr>'6'!Print_Area</vt:lpstr>
      <vt:lpstr>'7'!Print_Area</vt:lpstr>
      <vt:lpstr>'8'!Print_Area</vt:lpstr>
      <vt:lpstr>'9'!Print_Area</vt:lpstr>
    </vt:vector>
  </TitlesOfParts>
  <Company>Stimulsoft Reports 2015.2.0 from 30 September 2015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Masomeh Farahani</dc:creator>
  <dc:description/>
  <cp:lastModifiedBy>Masomeh Farahani</cp:lastModifiedBy>
  <dcterms:created xsi:type="dcterms:W3CDTF">2025-02-22T10:06:05Z</dcterms:created>
  <dcterms:modified xsi:type="dcterms:W3CDTF">2025-02-24T06:36:23Z</dcterms:modified>
</cp:coreProperties>
</file>