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 ماهانه\"/>
    </mc:Choice>
  </mc:AlternateContent>
  <xr:revisionPtr revIDLastSave="0" documentId="13_ncr:1_{9B90E887-1AD0-4D64-8A38-FDD93E5C4B77}" xr6:coauthVersionLast="47" xr6:coauthVersionMax="47" xr10:uidLastSave="{00000000-0000-0000-0000-000000000000}"/>
  <bookViews>
    <workbookView xWindow="-120" yWindow="-120" windowWidth="29040" windowHeight="15720" tabRatio="912" xr2:uid="{00000000-000D-0000-FFFF-FFFF00000000}"/>
  </bookViews>
  <sheets>
    <sheet name="0" sheetId="1" r:id="rId1"/>
    <sheet name="سهام" sheetId="2" r:id="rId2"/>
    <sheet name="واحدهای صندوق" sheetId="16" r:id="rId3"/>
    <sheet name="اوراق" sheetId="4" r:id="rId4"/>
    <sheet name="سپرده" sheetId="6" r:id="rId5"/>
    <sheet name="درآمدها" sheetId="8" r:id="rId6"/>
    <sheet name="درآمد سرمایه گذاری در سهام " sheetId="13" r:id="rId7"/>
    <sheet name="درآمد سرمایه گذاری در صندوق" sheetId="18" r:id="rId8"/>
    <sheet name="درآمد سرمایه‌گذاری اوراق بهادار" sheetId="14" r:id="rId9"/>
    <sheet name="درآمد سپرده بانکی" sheetId="17" r:id="rId10"/>
    <sheet name="سود اوراق بهادار" sheetId="19" r:id="rId11"/>
    <sheet name="سود سپرده بانکی" sheetId="21" r:id="rId12"/>
    <sheet name="درآمد ناشی ازفروش" sheetId="11" r:id="rId13"/>
    <sheet name="درآمد ناشی از تغییر قیمت اوراق" sheetId="12" r:id="rId14"/>
  </sheets>
  <definedNames>
    <definedName name="_xlnm.Print_Area" localSheetId="0">'0'!$A$1:$E$6</definedName>
    <definedName name="_xlnm.Print_Area" localSheetId="3">اوراق!$A$1:$AM$14</definedName>
    <definedName name="_xlnm.Print_Area" localSheetId="9">'درآمد سپرده بانکی'!$A$1:$O$13</definedName>
    <definedName name="_xlnm.Print_Area" localSheetId="6">'درآمد سرمایه گذاری در سهام '!$A$1:$AA$12</definedName>
    <definedName name="_xlnm.Print_Area" localSheetId="7">'درآمد سرمایه گذاری در صندوق'!$A$1:$AA$11</definedName>
    <definedName name="_xlnm.Print_Area" localSheetId="8">'درآمد سرمایه‌گذاری اوراق بهادار'!$A$1:$S$11</definedName>
    <definedName name="_xlnm.Print_Area" localSheetId="13">'درآمد ناشی از تغییر قیمت اوراق'!$A$1:$X$14</definedName>
    <definedName name="_xlnm.Print_Area" localSheetId="12">'درآمد ناشی ازفروش'!$A$1:$V$13</definedName>
    <definedName name="_xlnm.Print_Area" localSheetId="5">درآمدها!$A$1:$P$14</definedName>
    <definedName name="_xlnm.Print_Area" localSheetId="4">سپرده!$A$1:$N$15</definedName>
    <definedName name="_xlnm.Print_Area" localSheetId="1">سهام!$A$1:$AD$16</definedName>
    <definedName name="_xlnm.Print_Area" localSheetId="10">'سود اوراق بهادار'!$A$1:$V$11</definedName>
    <definedName name="_xlnm.Print_Area" localSheetId="11">'سود سپرده بانکی'!$A$1:$O$11</definedName>
    <definedName name="_xlnm.Print_Area" localSheetId="2">'واحدهای صندوق'!$A$1:$AC$14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8" l="1"/>
  <c r="I10" i="8"/>
  <c r="F14" i="16"/>
  <c r="Z11" i="18"/>
  <c r="X11" i="18"/>
  <c r="V11" i="18"/>
  <c r="T11" i="18"/>
  <c r="P11" i="18"/>
  <c r="J11" i="18"/>
  <c r="G11" i="18"/>
  <c r="M10" i="18"/>
  <c r="M11" i="18" s="1"/>
  <c r="L13" i="17"/>
  <c r="D13" i="17"/>
  <c r="Q14" i="16"/>
  <c r="AB14" i="16"/>
  <c r="Z14" i="16"/>
  <c r="X14" i="16"/>
  <c r="N14" i="16"/>
  <c r="I14" i="16"/>
  <c r="K11" i="14" l="1"/>
  <c r="D11" i="14"/>
  <c r="S11" i="14"/>
  <c r="M11" i="14"/>
  <c r="M11" i="13"/>
  <c r="M10" i="13"/>
  <c r="M12" i="13" s="1"/>
  <c r="J12" i="13"/>
  <c r="Z12" i="13"/>
  <c r="X12" i="13"/>
  <c r="V12" i="13"/>
  <c r="T12" i="13"/>
  <c r="P12" i="13"/>
  <c r="G12" i="13"/>
  <c r="U11" i="12"/>
  <c r="U12" i="12"/>
  <c r="U13" i="12"/>
  <c r="U10" i="12"/>
  <c r="J11" i="12"/>
  <c r="J12" i="12"/>
  <c r="J13" i="12"/>
  <c r="J10" i="12"/>
  <c r="W14" i="12"/>
  <c r="S14" i="12"/>
  <c r="M14" i="12"/>
  <c r="G14" i="12"/>
  <c r="U13" i="11"/>
  <c r="S13" i="11"/>
  <c r="Q13" i="11"/>
  <c r="L13" i="11"/>
  <c r="I13" i="11"/>
  <c r="F13" i="11"/>
  <c r="O14" i="8"/>
  <c r="L14" i="8"/>
  <c r="I14" i="8"/>
  <c r="AL14" i="4"/>
  <c r="AJ14" i="4"/>
  <c r="AH14" i="4"/>
  <c r="U14" i="4"/>
  <c r="R14" i="4"/>
  <c r="AC16" i="2"/>
  <c r="AA16" i="2"/>
  <c r="Y16" i="2"/>
  <c r="Q16" i="2"/>
  <c r="N16" i="2"/>
  <c r="I16" i="2"/>
  <c r="F16" i="2"/>
  <c r="J14" i="12" l="1"/>
  <c r="U14" i="12"/>
</calcChain>
</file>

<file path=xl/sharedStrings.xml><?xml version="1.0" encoding="utf-8"?>
<sst xmlns="http://schemas.openxmlformats.org/spreadsheetml/2006/main" count="271" uniqueCount="99">
  <si>
    <t>‫صورت وضعیت پورتفوی</t>
  </si>
  <si>
    <t>‫برای ماه منتهی به 1404/01/31</t>
  </si>
  <si>
    <t>1403/12/30</t>
  </si>
  <si>
    <t>‫تغییرات طی دوره</t>
  </si>
  <si>
    <t>1404/01/31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</si>
  <si>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</si>
  <si>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</si>
  <si>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</si>
  <si>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</si>
  <si>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</si>
  <si>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</si>
  <si>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</si>
  <si>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</si>
  <si>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</si>
  <si>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</si>
  <si>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</si>
  <si>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</si>
  <si>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ص.س.درآمد ثابت کیمیا-د</t>
  </si>
  <si>
    <t>ملی‌ صنایع‌ مس‌ ایران‌‌</t>
  </si>
  <si>
    <t>جمع کل</t>
  </si>
  <si>
    <t>نام اوراق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</si>
  <si>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</si>
  <si>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</si>
  <si>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</si>
  <si>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</si>
  <si>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</si>
  <si>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مرابحه عام دولت89-ش.خ041120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</si>
  <si>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</si>
  <si>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</si>
  <si>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</si>
  <si>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</si>
  <si>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</si>
  <si>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‫نرخ سود علی الحساب</t>
  </si>
  <si>
    <t>مبلغ</t>
  </si>
  <si>
    <t>‫افزایش</t>
  </si>
  <si>
    <t>‫کاهش</t>
  </si>
  <si>
    <t>‫شرح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</si>
  <si>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</si>
  <si>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</si>
  <si>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</si>
  <si>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</si>
  <si>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</si>
  <si>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</si>
  <si>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</si>
  <si>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شرح</t>
  </si>
  <si>
    <t>‫تاریخ دریافت سود</t>
  </si>
  <si>
    <t>‫درآمد سود</t>
  </si>
  <si>
    <t>‫هزینه تنزیل</t>
  </si>
  <si>
    <t>‫خالص درآمد</t>
  </si>
  <si>
    <t>1404/01/20</t>
  </si>
  <si>
    <t>‫ارزش دفتری</t>
  </si>
  <si>
    <t>‫سود و زیان ناشی از فروش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</si>
  <si>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</si>
  <si>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</si>
  <si>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</si>
  <si>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</si>
  <si>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</si>
  <si>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</si>
  <si>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</si>
  <si>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</si>
  <si>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صندوق سرمایه گذاری اختصاصی بازارگردان صنعت مس</t>
  </si>
  <si>
    <t>سپرده کوتاه مدت-بانک تجارت</t>
  </si>
  <si>
    <t>كوتاه مدت-تجارت</t>
  </si>
  <si>
    <t>1- سرمایه گذاری ها</t>
  </si>
  <si>
    <t>1-1-سرمایه‌گذاری در سهام و حق تقدم سهام</t>
  </si>
  <si>
    <t>صندوق.س.درآمد ثابت کیمیا-د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</si>
  <si>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</si>
  <si>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</si>
  <si>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</si>
  <si>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2- درآمد حاصل از سرمایه گذاری ها</t>
  </si>
  <si>
    <t>یادداشت</t>
  </si>
  <si>
    <t>درآمد حاصل از سرمایه گذاری در واحدهای صندوق های سرمایه گذاری</t>
  </si>
  <si>
    <t>1-2</t>
  </si>
  <si>
    <t>2-2</t>
  </si>
  <si>
    <t>3-2</t>
  </si>
  <si>
    <t>4-2</t>
  </si>
  <si>
    <t>1-2-درآمد حاصل از سرمایه­گذاری در سهام و حق تقدم سهام:</t>
  </si>
  <si>
    <t>از ابتدای سال مالی تا پایان فروردین ماه</t>
  </si>
  <si>
    <t>‫طی فروردین ماه</t>
  </si>
  <si>
    <t>‫درآمد سود صندوق</t>
  </si>
  <si>
    <t>3-2-درآمد حاصل از سرمایه­گذاری در اوراق بهادار با درآمد ثابت:</t>
  </si>
  <si>
    <t>سود سپرده بانکی و گواهی سپرده</t>
  </si>
  <si>
    <t>درصد سود به میانگین سپرده</t>
  </si>
  <si>
    <t>4-2-درآمد حاصل از سرمایه‌گذاری در سپرده بانکی و گواهی سپرده:</t>
  </si>
  <si>
    <t>2-2-درآمد حاصل از سرمایه­گذاری در واحدهای صندوق:</t>
  </si>
  <si>
    <t>‫جمع</t>
  </si>
  <si>
    <t>سود اوراق بهادار با درآمد ثابت</t>
  </si>
  <si>
    <t>سود سپرده بانکی</t>
  </si>
  <si>
    <t>‫طی فروردین</t>
  </si>
  <si>
    <t>سود(زیان) حاصل از فروش اوراق بهادار</t>
  </si>
  <si>
    <t>درآمد ناشی از تغییر قیمت اوراق بهادار</t>
  </si>
  <si>
    <t>‫تعداد واحد</t>
  </si>
  <si>
    <t>دارای مجوز از سازمان</t>
  </si>
  <si>
    <t>بله</t>
  </si>
  <si>
    <t>پذیرفته شده در بورس یا فرابورس</t>
  </si>
  <si>
    <t>اوراق</t>
  </si>
  <si>
    <t>نام  سپرده بانکی</t>
  </si>
  <si>
    <t>صورت وضعیت درآمدها</t>
  </si>
  <si>
    <t>برای ماه منتهی به 1404/01/31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</si>
</sst>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2"/>
      <color rgb="FF000000"/>
      <name val="B Nazanin"/>
      <charset val="1"/>
    </font>
    <font>
      <b/>
      <u/>
      <sz val="12"/>
      <color rgb="FF000000"/>
      <name val="B Nazanin"/>
      <charset val="1"/>
    </font>
    <font>
      <sz val="11"/>
      <color rgb="FF000000"/>
      <name val="B Nazanin"/>
      <charset val="178"/>
    </font>
    <font>
      <sz val="11"/>
      <color rgb="FF000000"/>
      <name val="Arial"/>
      <family val="2"/>
    </font>
    <font>
      <b/>
      <sz val="11"/>
      <color rgb="FF000000"/>
      <name val="B Titr"/>
      <charset val="178"/>
    </font>
    <font>
      <b/>
      <sz val="11"/>
      <color rgb="FF000000"/>
      <name val="B Nazanin"/>
      <charset val="178"/>
    </font>
    <font>
      <sz val="10"/>
      <color rgb="FF000000"/>
      <name val="Arial"/>
      <charset val="1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rgb="FF000000"/>
      <name val="Arial"/>
      <family val="2"/>
    </font>
    <font>
      <sz val="9"/>
      <color rgb="FF000000"/>
      <name val="B Titr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9"/>
      <color rgb="FF000000"/>
      <name val="B Titr"/>
      <charset val="178"/>
    </font>
    <font>
      <sz val="11"/>
      <color theme="1"/>
      <name val="B Nazanin"/>
      <charset val="178"/>
    </font>
    <font>
      <b/>
      <u/>
      <sz val="12"/>
      <color rgb="FF000000"/>
      <name val="B Nazanin"/>
      <charset val="178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8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/>
  </cellStyleXfs>
  <cellXfs count="124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left"/>
    </xf>
    <xf numFmtId="0" fontId="1" fillId="2" borderId="0" xfId="0" applyFont="1" applyFill="1" applyAlignment="1">
      <alignment vertical="top"/>
    </xf>
    <xf numFmtId="0" fontId="8" fillId="0" borderId="0" xfId="0" applyFont="1" applyAlignment="1">
      <alignment horizontal="left"/>
    </xf>
    <xf numFmtId="37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7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4" xfId="0" applyBorder="1" applyAlignment="1">
      <alignment horizontal="left"/>
    </xf>
    <xf numFmtId="37" fontId="0" fillId="0" borderId="1" xfId="0" applyNumberForma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5" fillId="0" borderId="0" xfId="2" applyAlignment="1">
      <alignment horizontal="left"/>
    </xf>
    <xf numFmtId="4" fontId="17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5" fillId="0" borderId="3" xfId="2" applyBorder="1" applyAlignment="1">
      <alignment horizontal="left"/>
    </xf>
    <xf numFmtId="0" fontId="19" fillId="0" borderId="2" xfId="2" applyFont="1" applyBorder="1" applyAlignment="1">
      <alignment horizontal="center" vertical="center" wrapText="1"/>
    </xf>
    <xf numFmtId="0" fontId="22" fillId="2" borderId="0" xfId="2" applyFont="1" applyFill="1" applyAlignment="1">
      <alignment horizontal="left" vertical="top"/>
    </xf>
    <xf numFmtId="0" fontId="22" fillId="2" borderId="0" xfId="2" applyFont="1" applyFill="1" applyAlignment="1">
      <alignment vertical="top"/>
    </xf>
    <xf numFmtId="0" fontId="19" fillId="0" borderId="1" xfId="2" applyFont="1" applyBorder="1" applyAlignment="1">
      <alignment horizontal="center" vertical="center" wrapText="1"/>
    </xf>
    <xf numFmtId="37" fontId="15" fillId="0" borderId="0" xfId="2" applyNumberFormat="1" applyAlignment="1">
      <alignment horizontal="left"/>
    </xf>
    <xf numFmtId="37" fontId="17" fillId="0" borderId="1" xfId="2" applyNumberFormat="1" applyFont="1" applyBorder="1" applyAlignment="1">
      <alignment horizontal="center" vertical="center" wrapText="1"/>
    </xf>
    <xf numFmtId="37" fontId="18" fillId="0" borderId="2" xfId="2" applyNumberFormat="1" applyFont="1" applyBorder="1" applyAlignment="1">
      <alignment horizontal="center" vertical="center" wrapText="1"/>
    </xf>
    <xf numFmtId="39" fontId="5" fillId="0" borderId="0" xfId="0" applyNumberFormat="1" applyFont="1" applyFill="1" applyAlignment="1">
      <alignment horizontal="center" vertical="center" wrapText="1"/>
    </xf>
    <xf numFmtId="39" fontId="0" fillId="0" borderId="0" xfId="0" applyNumberFormat="1" applyAlignment="1">
      <alignment horizontal="left"/>
    </xf>
    <xf numFmtId="39" fontId="5" fillId="0" borderId="4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7" fontId="3" fillId="0" borderId="0" xfId="0" applyNumberFormat="1" applyFont="1" applyFill="1" applyBorder="1" applyAlignment="1">
      <alignment horizontal="center" vertical="center" wrapText="1"/>
    </xf>
    <xf numFmtId="37" fontId="5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7" fontId="7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9" fontId="5" fillId="0" borderId="4" xfId="0" applyNumberFormat="1" applyFont="1" applyFill="1" applyBorder="1" applyAlignment="1">
      <alignment horizontal="center" vertical="center" wrapText="1"/>
    </xf>
    <xf numFmtId="39" fontId="5" fillId="0" borderId="0" xfId="0" applyNumberFormat="1" applyFont="1" applyFill="1" applyAlignment="1">
      <alignment horizontal="center" vertical="center" wrapText="1"/>
    </xf>
    <xf numFmtId="0" fontId="22" fillId="2" borderId="0" xfId="2" applyFont="1" applyFill="1" applyAlignment="1">
      <alignment horizontal="left" vertical="top"/>
    </xf>
    <xf numFmtId="0" fontId="21" fillId="2" borderId="0" xfId="2" applyFont="1" applyFill="1" applyAlignment="1">
      <alignment horizontal="center" vertical="center"/>
    </xf>
    <xf numFmtId="0" fontId="22" fillId="2" borderId="1" xfId="2" applyFont="1" applyFill="1" applyBorder="1" applyAlignment="1">
      <alignment horizontal="left" vertical="top"/>
    </xf>
    <xf numFmtId="0" fontId="18" fillId="2" borderId="4" xfId="2" applyFont="1" applyFill="1" applyBorder="1" applyAlignment="1">
      <alignment horizontal="center" vertical="center"/>
    </xf>
    <xf numFmtId="0" fontId="19" fillId="0" borderId="2" xfId="2" applyFont="1" applyBorder="1" applyAlignment="1">
      <alignment horizontal="center" vertical="center" wrapText="1"/>
    </xf>
    <xf numFmtId="37" fontId="18" fillId="0" borderId="2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37" fontId="17" fillId="0" borderId="1" xfId="2" applyNumberFormat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7E92BA3A-B437-470A-B961-E21E155CD4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419100</xdr:rowOff>
    </xdr:from>
    <xdr:to>
      <xdr:col>2</xdr:col>
      <xdr:colOff>2924175</xdr:colOff>
      <xdr:row>8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7D633-91C8-4DB7-BEC8-E3076D60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467325" y="419100"/>
          <a:ext cx="25146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7"/>
  <sheetViews>
    <sheetView rightToLeft="1" tabSelected="1" workbookViewId="0">
      <selection activeCell="C13" sqref="C13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26.25" customHeight="1" x14ac:dyDescent="0.2"/>
    <row r="2" spans="2:4" ht="26.25" customHeight="1" x14ac:dyDescent="0.2"/>
    <row r="3" spans="2:4" ht="26.25" customHeight="1" x14ac:dyDescent="0.2"/>
    <row r="4" spans="2:4" ht="26.25" customHeight="1" x14ac:dyDescent="0.2"/>
    <row r="5" spans="2:4" ht="26.25" customHeight="1" x14ac:dyDescent="0.2"/>
    <row r="6" spans="2:4" ht="26.25" customHeight="1" x14ac:dyDescent="0.2"/>
    <row r="7" spans="2:4" ht="26.25" customHeight="1" x14ac:dyDescent="0.2"/>
    <row r="8" spans="2:4" ht="26.25" customHeight="1" x14ac:dyDescent="0.2"/>
    <row r="9" spans="2:4" ht="26.25" customHeight="1" x14ac:dyDescent="0.2"/>
    <row r="10" spans="2:4" ht="26.25" customHeight="1" x14ac:dyDescent="0.2"/>
    <row r="11" spans="2:4" ht="26.25" customHeight="1" x14ac:dyDescent="0.2">
      <c r="B11" s="78" t="s">
        <v>60</v>
      </c>
      <c r="C11" s="78"/>
      <c r="D11" s="78"/>
    </row>
    <row r="12" spans="2:4" ht="26.25" customHeight="1" x14ac:dyDescent="0.2">
      <c r="B12" s="76"/>
      <c r="C12" s="76"/>
      <c r="D12" s="76"/>
    </row>
    <row r="13" spans="2:4" ht="26.25" customHeight="1" x14ac:dyDescent="0.2">
      <c r="B13" s="76"/>
      <c r="C13" s="77" t="s">
        <v>0</v>
      </c>
      <c r="D13" s="76"/>
    </row>
    <row r="14" spans="2:4" ht="26.25" customHeight="1" x14ac:dyDescent="0.2">
      <c r="B14" s="76"/>
      <c r="C14" s="76"/>
      <c r="D14" s="76"/>
    </row>
    <row r="15" spans="2:4" ht="26.25" customHeight="1" x14ac:dyDescent="0.2">
      <c r="B15" s="76"/>
      <c r="C15" s="77" t="s">
        <v>1</v>
      </c>
      <c r="D15" s="76"/>
    </row>
    <row r="16" spans="2:4" ht="26.25" customHeight="1" x14ac:dyDescent="0.2">
      <c r="B16" s="76"/>
      <c r="C16" s="76"/>
      <c r="D16" s="76"/>
    </row>
    <row r="17" ht="26.25" customHeight="1" x14ac:dyDescent="0.2"/>
    <row r="18" ht="26.25" customHeight="1" x14ac:dyDescent="0.2"/>
    <row r="19" ht="26.25" customHeight="1" x14ac:dyDescent="0.2"/>
    <row r="20" ht="26.25" customHeight="1" x14ac:dyDescent="0.2"/>
    <row r="21" ht="26.25" customHeight="1" x14ac:dyDescent="0.2"/>
    <row r="22" ht="26.25" customHeight="1" x14ac:dyDescent="0.2"/>
    <row r="23" ht="26.25" customHeight="1" x14ac:dyDescent="0.2"/>
    <row r="24" ht="26.25" customHeight="1" x14ac:dyDescent="0.2"/>
    <row r="25" ht="26.25" customHeight="1" x14ac:dyDescent="0.2"/>
    <row r="26" ht="26.25" customHeight="1" x14ac:dyDescent="0.2"/>
    <row r="27" ht="26.25" customHeight="1" x14ac:dyDescent="0.2"/>
  </sheetData>
  <mergeCells count="1">
    <mergeCell ref="B11:D11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5E35-9F3D-4A29-ACE9-F2D9781CF017}">
  <sheetPr>
    <pageSetUpPr fitToPage="1"/>
  </sheetPr>
  <dimension ref="A1:P13"/>
  <sheetViews>
    <sheetView rightToLeft="1" workbookViewId="0">
      <selection activeCell="Q23" sqref="Q23"/>
    </sheetView>
  </sheetViews>
  <sheetFormatPr defaultRowHeight="12.75" x14ac:dyDescent="0.2"/>
  <cols>
    <col min="1" max="1" width="1.28515625" customWidth="1"/>
    <col min="2" max="2" width="28.28515625" customWidth="1"/>
    <col min="3" max="3" width="1.28515625" customWidth="1"/>
    <col min="4" max="4" width="7.7109375" customWidth="1"/>
    <col min="5" max="5" width="14.140625" customWidth="1"/>
    <col min="6" max="6" width="5.140625" hidden="1" customWidth="1"/>
    <col min="7" max="7" width="1.28515625" customWidth="1"/>
    <col min="8" max="8" width="14.140625" customWidth="1"/>
    <col min="9" max="9" width="6" customWidth="1"/>
    <col min="10" max="10" width="5.140625" hidden="1" customWidth="1"/>
    <col min="11" max="11" width="1.28515625" customWidth="1"/>
    <col min="12" max="12" width="23.140625" customWidth="1"/>
    <col min="13" max="13" width="1.28515625" customWidth="1"/>
    <col min="14" max="14" width="20.5703125" customWidth="1"/>
    <col min="15" max="15" width="0.28515625" customWidth="1"/>
  </cols>
  <sheetData>
    <row r="1" spans="1:16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9.65" customHeight="1" x14ac:dyDescent="0.2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8"/>
    </row>
    <row r="3" spans="1:16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9.6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8"/>
    </row>
    <row r="5" spans="1:16" ht="29.6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28"/>
    </row>
    <row r="6" spans="1:16" s="47" customFormat="1" ht="25.5" x14ac:dyDescent="0.4">
      <c r="A6" s="81" t="s">
        <v>83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6" ht="26.25" customHeight="1" x14ac:dyDescent="0.2">
      <c r="A7" s="45"/>
      <c r="B7" s="45"/>
      <c r="C7" s="45"/>
      <c r="D7" s="104" t="s">
        <v>78</v>
      </c>
      <c r="E7" s="85"/>
      <c r="F7" s="85"/>
      <c r="G7" s="85"/>
      <c r="H7" s="85"/>
      <c r="I7" s="85"/>
      <c r="J7" s="85"/>
      <c r="K7" s="11"/>
      <c r="L7" s="104" t="s">
        <v>77</v>
      </c>
      <c r="M7" s="85"/>
      <c r="N7" s="85"/>
      <c r="O7" s="11"/>
    </row>
    <row r="8" spans="1:16" ht="44.45" customHeight="1" x14ac:dyDescent="0.2">
      <c r="A8" s="82" t="s">
        <v>96</v>
      </c>
      <c r="B8" s="82"/>
      <c r="D8" s="106" t="s">
        <v>81</v>
      </c>
      <c r="E8" s="82"/>
      <c r="F8" s="82"/>
      <c r="H8" s="106" t="s">
        <v>82</v>
      </c>
      <c r="I8" s="82"/>
      <c r="J8" s="82"/>
      <c r="L8" s="55" t="s">
        <v>81</v>
      </c>
      <c r="N8" s="55" t="s">
        <v>82</v>
      </c>
    </row>
    <row r="9" spans="1:16" ht="14.85" customHeight="1" x14ac:dyDescent="0.2">
      <c r="A9" s="5"/>
      <c r="B9" s="5"/>
      <c r="D9" s="5"/>
      <c r="E9" s="5"/>
      <c r="F9" s="5"/>
      <c r="H9" s="5"/>
      <c r="I9" s="5"/>
      <c r="J9" s="5"/>
      <c r="L9" s="5"/>
      <c r="N9" s="5"/>
    </row>
    <row r="10" spans="1:16" ht="29.65" customHeight="1" x14ac:dyDescent="0.2">
      <c r="A10" s="98" t="s">
        <v>61</v>
      </c>
      <c r="B10" s="98"/>
      <c r="D10" s="99">
        <v>682102</v>
      </c>
      <c r="E10" s="99"/>
      <c r="F10" s="99"/>
      <c r="G10" s="17"/>
      <c r="H10" s="109">
        <v>12.55</v>
      </c>
      <c r="I10" s="109"/>
      <c r="J10" s="109"/>
      <c r="K10" s="17"/>
      <c r="L10" s="22">
        <v>682102</v>
      </c>
      <c r="M10" s="17"/>
      <c r="N10" s="68">
        <v>12.55</v>
      </c>
      <c r="O10" s="69"/>
      <c r="P10" s="69"/>
    </row>
    <row r="11" spans="1:16" ht="29.65" customHeight="1" x14ac:dyDescent="0.2">
      <c r="A11" s="98" t="s">
        <v>61</v>
      </c>
      <c r="B11" s="98"/>
      <c r="D11" s="99">
        <v>4749404</v>
      </c>
      <c r="E11" s="99"/>
      <c r="F11" s="99"/>
      <c r="G11" s="17"/>
      <c r="H11" s="109">
        <v>87.39</v>
      </c>
      <c r="I11" s="109"/>
      <c r="J11" s="109"/>
      <c r="K11" s="17"/>
      <c r="L11" s="22">
        <v>4749404</v>
      </c>
      <c r="M11" s="17"/>
      <c r="N11" s="68">
        <v>87.39</v>
      </c>
      <c r="O11" s="69"/>
      <c r="P11" s="69"/>
    </row>
    <row r="12" spans="1:16" ht="29.65" customHeight="1" x14ac:dyDescent="0.2">
      <c r="A12" s="98" t="s">
        <v>62</v>
      </c>
      <c r="B12" s="98"/>
      <c r="D12" s="99">
        <v>3491</v>
      </c>
      <c r="E12" s="99"/>
      <c r="F12" s="99"/>
      <c r="G12" s="17"/>
      <c r="H12" s="108">
        <v>0.06</v>
      </c>
      <c r="I12" s="108"/>
      <c r="J12" s="108"/>
      <c r="K12" s="17"/>
      <c r="L12" s="22">
        <v>3491</v>
      </c>
      <c r="M12" s="17"/>
      <c r="N12" s="70">
        <v>0.06</v>
      </c>
      <c r="O12" s="69"/>
      <c r="P12" s="69"/>
    </row>
    <row r="13" spans="1:16" ht="22.15" customHeight="1" x14ac:dyDescent="0.2">
      <c r="A13" s="86" t="s">
        <v>19</v>
      </c>
      <c r="B13" s="86"/>
      <c r="D13" s="96">
        <f>SUM(D10:F12)</f>
        <v>5434997</v>
      </c>
      <c r="E13" s="96"/>
      <c r="F13" s="96"/>
      <c r="G13" s="17"/>
      <c r="K13" s="17"/>
      <c r="L13" s="26">
        <f>SUM(L10:L12)</f>
        <v>5434997</v>
      </c>
      <c r="M13" s="17"/>
    </row>
  </sheetData>
  <mergeCells count="22">
    <mergeCell ref="H8:J8"/>
    <mergeCell ref="A1:O1"/>
    <mergeCell ref="A3:O3"/>
    <mergeCell ref="A4:N4"/>
    <mergeCell ref="A5:N5"/>
    <mergeCell ref="A2:N2"/>
    <mergeCell ref="A13:B13"/>
    <mergeCell ref="D13:F13"/>
    <mergeCell ref="A6:N6"/>
    <mergeCell ref="A12:B12"/>
    <mergeCell ref="D12:F12"/>
    <mergeCell ref="H12:J12"/>
    <mergeCell ref="A10:B10"/>
    <mergeCell ref="D10:F10"/>
    <mergeCell ref="H10:J10"/>
    <mergeCell ref="A11:B11"/>
    <mergeCell ref="D11:F11"/>
    <mergeCell ref="H11:J11"/>
    <mergeCell ref="D7:J7"/>
    <mergeCell ref="L7:N7"/>
    <mergeCell ref="A8:B8"/>
    <mergeCell ref="D8:F8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7D60-C4A5-47E0-9510-8D990B1A3EB2}">
  <sheetPr>
    <pageSetUpPr fitToPage="1"/>
  </sheetPr>
  <dimension ref="A1:V11"/>
  <sheetViews>
    <sheetView rightToLeft="1" zoomScaleNormal="100" workbookViewId="0">
      <selection activeCell="S23" sqref="S23"/>
    </sheetView>
  </sheetViews>
  <sheetFormatPr defaultRowHeight="12.75" x14ac:dyDescent="0.2"/>
  <cols>
    <col min="1" max="1" width="1.28515625" style="57" customWidth="1"/>
    <col min="2" max="2" width="30.42578125" style="57" customWidth="1"/>
    <col min="3" max="3" width="1.28515625" style="57" customWidth="1"/>
    <col min="4" max="4" width="13.42578125" style="57" customWidth="1"/>
    <col min="5" max="5" width="1.28515625" style="57" customWidth="1"/>
    <col min="6" max="6" width="12" style="57" customWidth="1"/>
    <col min="7" max="7" width="1.28515625" style="57" customWidth="1"/>
    <col min="8" max="8" width="14.140625" style="57" customWidth="1"/>
    <col min="9" max="9" width="1.28515625" style="57" customWidth="1"/>
    <col min="10" max="10" width="7.7109375" style="57" customWidth="1"/>
    <col min="11" max="11" width="14.140625" style="57" customWidth="1"/>
    <col min="12" max="12" width="1.28515625" style="57" customWidth="1"/>
    <col min="13" max="13" width="12.5703125" style="57" customWidth="1"/>
    <col min="14" max="14" width="1.28515625" style="57" customWidth="1"/>
    <col min="15" max="15" width="14.140625" style="57" customWidth="1"/>
    <col min="16" max="16" width="1.28515625" style="57" customWidth="1"/>
    <col min="17" max="17" width="18" style="57" customWidth="1"/>
    <col min="18" max="18" width="1.28515625" style="57" customWidth="1"/>
    <col min="19" max="19" width="10.85546875" style="57" customWidth="1"/>
    <col min="20" max="20" width="1.28515625" style="57" customWidth="1"/>
    <col min="21" max="21" width="19.85546875" style="57" customWidth="1"/>
    <col min="22" max="22" width="0.28515625" style="57" customWidth="1"/>
    <col min="23" max="16384" width="9.140625" style="57"/>
  </cols>
  <sheetData>
    <row r="1" spans="1:22" ht="14.85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2" ht="29.65" customHeight="1" x14ac:dyDescent="0.2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7.3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22" ht="29.65" customHeight="1" x14ac:dyDescent="0.2">
      <c r="A4" s="111" t="s">
        <v>29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63"/>
    </row>
    <row r="5" spans="1:22" ht="29.65" customHeight="1" x14ac:dyDescent="0.2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63"/>
    </row>
    <row r="6" spans="1:22" s="50" customFormat="1" ht="25.5" x14ac:dyDescent="0.2">
      <c r="A6" s="81" t="s">
        <v>86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22" ht="27" customHeight="1" x14ac:dyDescent="0.2">
      <c r="A7" s="110"/>
      <c r="B7" s="112"/>
      <c r="C7" s="110"/>
      <c r="D7" s="112"/>
      <c r="E7" s="110"/>
      <c r="F7" s="112"/>
      <c r="G7" s="110"/>
      <c r="H7" s="112"/>
      <c r="I7" s="110"/>
      <c r="J7" s="113" t="s">
        <v>78</v>
      </c>
      <c r="K7" s="113"/>
      <c r="L7" s="113"/>
      <c r="M7" s="113"/>
      <c r="N7" s="113"/>
      <c r="O7" s="113"/>
      <c r="P7" s="62"/>
      <c r="Q7" s="113" t="s">
        <v>77</v>
      </c>
      <c r="R7" s="113"/>
      <c r="S7" s="113"/>
      <c r="T7" s="113"/>
      <c r="U7" s="113"/>
      <c r="V7" s="62"/>
    </row>
    <row r="8" spans="1:22" ht="44.45" customHeight="1" x14ac:dyDescent="0.2">
      <c r="A8" s="114" t="s">
        <v>44</v>
      </c>
      <c r="B8" s="114"/>
      <c r="D8" s="61" t="s">
        <v>45</v>
      </c>
      <c r="F8" s="61" t="s">
        <v>22</v>
      </c>
      <c r="H8" s="61" t="s">
        <v>32</v>
      </c>
      <c r="J8" s="118" t="s">
        <v>46</v>
      </c>
      <c r="K8" s="118"/>
      <c r="M8" s="64" t="s">
        <v>47</v>
      </c>
      <c r="O8" s="64" t="s">
        <v>48</v>
      </c>
      <c r="Q8" s="64" t="s">
        <v>46</v>
      </c>
      <c r="S8" s="64" t="s">
        <v>47</v>
      </c>
      <c r="T8" s="118" t="s">
        <v>48</v>
      </c>
      <c r="U8" s="118"/>
    </row>
    <row r="9" spans="1:22" ht="14.85" customHeight="1" x14ac:dyDescent="0.2">
      <c r="A9" s="60"/>
      <c r="B9" s="60"/>
      <c r="D9" s="60"/>
      <c r="F9" s="60"/>
      <c r="H9" s="60"/>
      <c r="J9" s="60"/>
      <c r="K9" s="60"/>
      <c r="M9" s="60"/>
      <c r="O9" s="60"/>
      <c r="Q9" s="60"/>
      <c r="S9" s="60"/>
      <c r="T9" s="60"/>
      <c r="U9" s="60"/>
    </row>
    <row r="10" spans="1:22" ht="29.65" customHeight="1" x14ac:dyDescent="0.2">
      <c r="A10" s="116" t="s">
        <v>26</v>
      </c>
      <c r="B10" s="116"/>
      <c r="D10" s="59" t="s">
        <v>49</v>
      </c>
      <c r="F10" s="59" t="s">
        <v>28</v>
      </c>
      <c r="H10" s="58">
        <v>18</v>
      </c>
      <c r="J10" s="117">
        <v>73492729</v>
      </c>
      <c r="K10" s="117"/>
      <c r="L10" s="65"/>
      <c r="M10" s="66">
        <v>0</v>
      </c>
      <c r="N10" s="65"/>
      <c r="O10" s="66">
        <v>73492729</v>
      </c>
      <c r="P10" s="65"/>
      <c r="Q10" s="66">
        <v>73492729</v>
      </c>
      <c r="R10" s="65"/>
      <c r="S10" s="66">
        <v>0</v>
      </c>
      <c r="T10" s="65"/>
      <c r="U10" s="66">
        <v>73492729</v>
      </c>
    </row>
    <row r="11" spans="1:22" ht="22.15" customHeight="1" x14ac:dyDescent="0.2">
      <c r="A11" s="114" t="s">
        <v>19</v>
      </c>
      <c r="B11" s="114"/>
      <c r="J11" s="115">
        <v>152420455</v>
      </c>
      <c r="K11" s="115"/>
      <c r="L11" s="65"/>
      <c r="M11" s="67">
        <v>0</v>
      </c>
      <c r="N11" s="65"/>
      <c r="O11" s="67">
        <v>152420455</v>
      </c>
      <c r="P11" s="65"/>
      <c r="Q11" s="67">
        <v>152420455</v>
      </c>
      <c r="R11" s="65"/>
      <c r="S11" s="67">
        <v>0</v>
      </c>
      <c r="T11" s="65"/>
      <c r="U11" s="67">
        <v>152420455</v>
      </c>
    </row>
  </sheetData>
  <mergeCells count="16">
    <mergeCell ref="A11:B11"/>
    <mergeCell ref="J11:K11"/>
    <mergeCell ref="A10:B10"/>
    <mergeCell ref="J10:K10"/>
    <mergeCell ref="A4:U4"/>
    <mergeCell ref="A5:U5"/>
    <mergeCell ref="T8:U8"/>
    <mergeCell ref="A6:Q6"/>
    <mergeCell ref="A8:B8"/>
    <mergeCell ref="J8:K8"/>
    <mergeCell ref="A1:V1"/>
    <mergeCell ref="A3:V3"/>
    <mergeCell ref="A2:V2"/>
    <mergeCell ref="A7:I7"/>
    <mergeCell ref="J7:O7"/>
    <mergeCell ref="Q7:U7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7FC1-93F2-4F96-A67B-567BC20AB03D}">
  <sheetPr>
    <pageSetUpPr fitToPage="1"/>
  </sheetPr>
  <dimension ref="A1:O11"/>
  <sheetViews>
    <sheetView rightToLeft="1" zoomScaleNormal="100" workbookViewId="0">
      <selection activeCell="L8" sqref="L8"/>
    </sheetView>
  </sheetViews>
  <sheetFormatPr defaultRowHeight="12.75" x14ac:dyDescent="0.2"/>
  <cols>
    <col min="1" max="1" width="1.28515625" customWidth="1"/>
    <col min="2" max="2" width="33.42578125" customWidth="1"/>
    <col min="3" max="3" width="1.28515625" customWidth="1"/>
    <col min="4" max="4" width="18.5703125" customWidth="1"/>
    <col min="5" max="5" width="1.28515625" customWidth="1"/>
    <col min="6" max="6" width="17" customWidth="1"/>
    <col min="7" max="7" width="1.28515625" customWidth="1"/>
    <col min="8" max="8" width="14.140625" customWidth="1"/>
    <col min="9" max="9" width="1.28515625" customWidth="1"/>
    <col min="10" max="10" width="19.42578125" customWidth="1"/>
    <col min="11" max="11" width="1.28515625" customWidth="1"/>
    <col min="12" max="12" width="15" customWidth="1"/>
    <col min="13" max="13" width="1.28515625" customWidth="1"/>
    <col min="14" max="14" width="19.42578125" customWidth="1"/>
    <col min="15" max="15" width="0.28515625" customWidth="1"/>
  </cols>
  <sheetData>
    <row r="1" spans="1:15" ht="29.65" customHeight="1" x14ac:dyDescent="0.2">
      <c r="A1" s="105" t="s">
        <v>60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29.65" customHeight="1" x14ac:dyDescent="0.2">
      <c r="A2" s="105" t="s">
        <v>97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28"/>
    </row>
    <row r="3" spans="1:15" ht="29.65" customHeight="1" x14ac:dyDescent="0.2">
      <c r="A3" s="105" t="s">
        <v>98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28"/>
    </row>
    <row r="4" spans="1:15" s="50" customFormat="1" ht="25.5" x14ac:dyDescent="0.2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5" ht="31.5" customHeight="1" x14ac:dyDescent="0.2">
      <c r="A5" s="122"/>
      <c r="B5" s="123"/>
      <c r="C5" s="122"/>
      <c r="D5" s="104" t="s">
        <v>88</v>
      </c>
      <c r="E5" s="85"/>
      <c r="F5" s="85"/>
      <c r="G5" s="85"/>
      <c r="H5" s="85"/>
      <c r="I5" s="36"/>
      <c r="J5" s="104" t="s">
        <v>77</v>
      </c>
      <c r="K5" s="85"/>
      <c r="L5" s="85"/>
      <c r="M5" s="85"/>
      <c r="N5" s="85"/>
      <c r="O5" s="36"/>
    </row>
    <row r="6" spans="1:15" ht="44.45" customHeight="1" x14ac:dyDescent="0.2">
      <c r="A6" s="119" t="s">
        <v>44</v>
      </c>
      <c r="B6" s="119"/>
      <c r="D6" s="73" t="s">
        <v>46</v>
      </c>
      <c r="F6" s="73" t="s">
        <v>47</v>
      </c>
      <c r="H6" s="73" t="s">
        <v>48</v>
      </c>
      <c r="J6" s="73" t="s">
        <v>46</v>
      </c>
      <c r="L6" s="73" t="s">
        <v>47</v>
      </c>
      <c r="N6" s="73" t="s">
        <v>48</v>
      </c>
    </row>
    <row r="7" spans="1:15" ht="14.85" customHeight="1" x14ac:dyDescent="0.2">
      <c r="A7" s="5"/>
      <c r="B7" s="5"/>
      <c r="D7" s="5"/>
      <c r="F7" s="5"/>
      <c r="H7" s="5"/>
      <c r="J7" s="5"/>
      <c r="L7" s="5"/>
      <c r="N7" s="5"/>
    </row>
    <row r="8" spans="1:15" ht="29.65" customHeight="1" x14ac:dyDescent="0.2">
      <c r="A8" s="120" t="s">
        <v>61</v>
      </c>
      <c r="B8" s="121"/>
      <c r="D8" s="71">
        <v>682102</v>
      </c>
      <c r="E8" s="17"/>
      <c r="F8" s="71">
        <v>0</v>
      </c>
      <c r="G8" s="17"/>
      <c r="H8" s="71">
        <v>682102</v>
      </c>
      <c r="I8" s="17"/>
      <c r="J8" s="71">
        <v>682102</v>
      </c>
      <c r="K8" s="17"/>
      <c r="L8" s="71">
        <v>0</v>
      </c>
      <c r="M8" s="17"/>
      <c r="N8" s="71">
        <v>682102</v>
      </c>
    </row>
    <row r="9" spans="1:15" ht="29.65" customHeight="1" x14ac:dyDescent="0.2">
      <c r="A9" s="120" t="s">
        <v>61</v>
      </c>
      <c r="B9" s="121"/>
      <c r="D9" s="71">
        <v>4749404</v>
      </c>
      <c r="E9" s="17"/>
      <c r="F9" s="71">
        <v>0</v>
      </c>
      <c r="G9" s="17"/>
      <c r="H9" s="71">
        <v>4749404</v>
      </c>
      <c r="I9" s="17"/>
      <c r="J9" s="71">
        <v>4749404</v>
      </c>
      <c r="K9" s="17"/>
      <c r="L9" s="71">
        <v>0</v>
      </c>
      <c r="M9" s="17"/>
      <c r="N9" s="71">
        <v>4749404</v>
      </c>
    </row>
    <row r="10" spans="1:15" ht="29.65" customHeight="1" x14ac:dyDescent="0.2">
      <c r="A10" s="120" t="s">
        <v>62</v>
      </c>
      <c r="B10" s="121"/>
      <c r="D10" s="71">
        <v>3491</v>
      </c>
      <c r="E10" s="17"/>
      <c r="F10" s="71">
        <v>0</v>
      </c>
      <c r="G10" s="17"/>
      <c r="H10" s="71">
        <v>3491</v>
      </c>
      <c r="I10" s="17"/>
      <c r="J10" s="71">
        <v>3491</v>
      </c>
      <c r="K10" s="17"/>
      <c r="L10" s="71">
        <v>0</v>
      </c>
      <c r="M10" s="17"/>
      <c r="N10" s="71">
        <v>3491</v>
      </c>
    </row>
    <row r="11" spans="1:15" ht="22.15" customHeight="1" x14ac:dyDescent="0.2">
      <c r="A11" s="119" t="s">
        <v>19</v>
      </c>
      <c r="B11" s="119"/>
      <c r="D11" s="72">
        <v>152420455</v>
      </c>
      <c r="E11" s="17"/>
      <c r="F11" s="72">
        <v>0</v>
      </c>
      <c r="G11" s="17"/>
      <c r="H11" s="72">
        <v>152420455</v>
      </c>
      <c r="I11" s="17"/>
      <c r="J11" s="72">
        <v>152420455</v>
      </c>
      <c r="K11" s="17"/>
      <c r="L11" s="72">
        <v>0</v>
      </c>
      <c r="M11" s="17"/>
      <c r="N11" s="72">
        <v>152420455</v>
      </c>
    </row>
  </sheetData>
  <mergeCells count="12">
    <mergeCell ref="A11:B11"/>
    <mergeCell ref="A4:L4"/>
    <mergeCell ref="A1:O1"/>
    <mergeCell ref="A2:N2"/>
    <mergeCell ref="A3:N3"/>
    <mergeCell ref="A9:B9"/>
    <mergeCell ref="A10:B10"/>
    <mergeCell ref="A6:B6"/>
    <mergeCell ref="A8:B8"/>
    <mergeCell ref="A5:C5"/>
    <mergeCell ref="D5:H5"/>
    <mergeCell ref="J5:N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2"/>
  <sheetViews>
    <sheetView rightToLeft="1" zoomScaleNormal="100" workbookViewId="0">
      <selection activeCell="I10" sqref="I10:J10"/>
    </sheetView>
  </sheetViews>
  <sheetFormatPr defaultRowHeight="12.75" x14ac:dyDescent="0.2"/>
  <cols>
    <col min="1" max="1" width="1.28515625" customWidth="1"/>
    <col min="2" max="2" width="28.7109375" customWidth="1"/>
    <col min="3" max="3" width="1.28515625" customWidth="1"/>
    <col min="4" max="4" width="19.5703125" customWidth="1"/>
    <col min="5" max="5" width="1.28515625" customWidth="1"/>
    <col min="6" max="6" width="16.7109375" customWidth="1"/>
    <col min="7" max="7" width="4.7109375" customWidth="1"/>
    <col min="8" max="9" width="1.28515625" customWidth="1"/>
    <col min="10" max="10" width="22.5703125" customWidth="1"/>
    <col min="11" max="11" width="1.28515625" customWidth="1"/>
    <col min="12" max="12" width="18" customWidth="1"/>
    <col min="13" max="13" width="8.28515625" customWidth="1"/>
    <col min="14" max="14" width="1.28515625" customWidth="1"/>
    <col min="15" max="15" width="15.85546875" customWidth="1"/>
    <col min="16" max="16" width="1.28515625" customWidth="1"/>
    <col min="17" max="17" width="21.28515625" customWidth="1"/>
    <col min="18" max="18" width="1.28515625" customWidth="1"/>
    <col min="19" max="19" width="22.7109375" customWidth="1"/>
    <col min="20" max="20" width="1.28515625" customWidth="1"/>
    <col min="21" max="21" width="23" customWidth="1"/>
    <col min="22" max="22" width="0.28515625" customWidth="1"/>
  </cols>
  <sheetData>
    <row r="1" spans="1:22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9.65" customHeight="1" x14ac:dyDescent="0.2">
      <c r="A2" s="79"/>
      <c r="B2" s="79"/>
      <c r="C2" s="79"/>
      <c r="D2" s="79"/>
      <c r="E2" s="79"/>
      <c r="F2" s="79"/>
      <c r="G2" s="97" t="s">
        <v>60</v>
      </c>
      <c r="H2" s="97"/>
      <c r="I2" s="97"/>
      <c r="J2" s="97"/>
      <c r="K2" s="97"/>
      <c r="L2" s="97"/>
      <c r="M2" s="97"/>
      <c r="N2" s="79"/>
      <c r="O2" s="79"/>
      <c r="P2" s="79"/>
      <c r="Q2" s="79"/>
      <c r="R2" s="79"/>
      <c r="S2" s="79"/>
      <c r="T2" s="79"/>
      <c r="U2" s="79"/>
      <c r="V2" s="79"/>
    </row>
    <row r="3" spans="1:22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spans="1:22" ht="29.6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97" t="s">
        <v>29</v>
      </c>
      <c r="K4" s="97"/>
      <c r="L4" s="97"/>
      <c r="M4" s="79"/>
      <c r="N4" s="79"/>
      <c r="O4" s="79"/>
      <c r="P4" s="79"/>
      <c r="Q4" s="79"/>
      <c r="R4" s="79"/>
      <c r="S4" s="79"/>
      <c r="T4" s="79"/>
      <c r="U4" s="79"/>
      <c r="V4" s="79"/>
    </row>
    <row r="5" spans="1:22" ht="29.6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97" t="s">
        <v>1</v>
      </c>
      <c r="K5" s="97"/>
      <c r="L5" s="97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s="50" customFormat="1" ht="25.5" x14ac:dyDescent="0.2">
      <c r="A6" s="81" t="s">
        <v>89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22" ht="24.75" customHeight="1" x14ac:dyDescent="0.2">
      <c r="A7" s="79"/>
      <c r="B7" s="84"/>
      <c r="C7" s="79"/>
      <c r="D7" s="85" t="s">
        <v>88</v>
      </c>
      <c r="E7" s="85"/>
      <c r="F7" s="85"/>
      <c r="G7" s="85"/>
      <c r="H7" s="85"/>
      <c r="I7" s="85"/>
      <c r="J7" s="85"/>
      <c r="K7" s="85"/>
      <c r="L7" s="85"/>
      <c r="M7" s="85"/>
      <c r="N7" s="1"/>
      <c r="O7" s="85" t="s">
        <v>77</v>
      </c>
      <c r="P7" s="85"/>
      <c r="Q7" s="85"/>
      <c r="R7" s="85"/>
      <c r="S7" s="85"/>
      <c r="T7" s="85"/>
      <c r="U7" s="85"/>
      <c r="V7" s="1"/>
    </row>
    <row r="8" spans="1:22" ht="44.45" customHeight="1" x14ac:dyDescent="0.2">
      <c r="A8" s="86" t="s">
        <v>44</v>
      </c>
      <c r="B8" s="86"/>
      <c r="D8" s="4" t="s">
        <v>13</v>
      </c>
      <c r="F8" s="106" t="s">
        <v>8</v>
      </c>
      <c r="G8" s="82"/>
      <c r="I8" s="82" t="s">
        <v>50</v>
      </c>
      <c r="J8" s="82"/>
      <c r="L8" s="82" t="s">
        <v>51</v>
      </c>
      <c r="M8" s="82"/>
      <c r="O8" s="4" t="s">
        <v>13</v>
      </c>
      <c r="Q8" s="55" t="s">
        <v>8</v>
      </c>
      <c r="S8" s="4" t="s">
        <v>50</v>
      </c>
      <c r="U8" s="4" t="s">
        <v>51</v>
      </c>
    </row>
    <row r="9" spans="1:22" ht="14.85" customHeight="1" x14ac:dyDescent="0.2">
      <c r="A9" s="5"/>
      <c r="B9" s="5"/>
      <c r="D9" s="5"/>
      <c r="F9" s="5"/>
      <c r="G9" s="5"/>
      <c r="I9" s="5"/>
      <c r="J9" s="5"/>
      <c r="L9" s="5"/>
      <c r="M9" s="5"/>
      <c r="O9" s="5"/>
      <c r="Q9" s="5"/>
      <c r="S9" s="5"/>
      <c r="U9" s="5"/>
    </row>
    <row r="10" spans="1:22" ht="29.65" customHeight="1" x14ac:dyDescent="0.2">
      <c r="A10" s="98" t="s">
        <v>16</v>
      </c>
      <c r="B10" s="98"/>
      <c r="D10" s="22">
        <v>12500000</v>
      </c>
      <c r="E10" s="43"/>
      <c r="F10" s="99">
        <v>27262764912</v>
      </c>
      <c r="G10" s="99"/>
      <c r="H10" s="43"/>
      <c r="I10" s="99">
        <v>25384946487</v>
      </c>
      <c r="J10" s="99"/>
      <c r="K10" s="43"/>
      <c r="L10" s="99">
        <v>1877818425</v>
      </c>
      <c r="M10" s="99"/>
      <c r="N10" s="43"/>
      <c r="O10" s="22">
        <v>12500000</v>
      </c>
      <c r="P10" s="17"/>
      <c r="Q10" s="21">
        <v>27262764912</v>
      </c>
      <c r="R10" s="17"/>
      <c r="S10" s="21">
        <v>25384946487</v>
      </c>
      <c r="T10" s="17"/>
      <c r="U10" s="21">
        <v>1877818425</v>
      </c>
    </row>
    <row r="11" spans="1:22" ht="29.65" customHeight="1" x14ac:dyDescent="0.2">
      <c r="A11" s="98" t="s">
        <v>17</v>
      </c>
      <c r="B11" s="98"/>
      <c r="D11" s="22">
        <v>940766</v>
      </c>
      <c r="E11" s="43"/>
      <c r="F11" s="99">
        <v>14695070495</v>
      </c>
      <c r="G11" s="99"/>
      <c r="H11" s="43"/>
      <c r="I11" s="99">
        <v>14593230194</v>
      </c>
      <c r="J11" s="99"/>
      <c r="K11" s="43"/>
      <c r="L11" s="99">
        <v>101840301</v>
      </c>
      <c r="M11" s="99"/>
      <c r="N11" s="43"/>
      <c r="O11" s="22">
        <v>940766</v>
      </c>
      <c r="P11" s="17"/>
      <c r="Q11" s="21">
        <v>14695070495</v>
      </c>
      <c r="R11" s="17"/>
      <c r="S11" s="21">
        <v>14593230194</v>
      </c>
      <c r="T11" s="17"/>
      <c r="U11" s="21">
        <v>101840301</v>
      </c>
    </row>
    <row r="12" spans="1:22" ht="29.65" customHeight="1" x14ac:dyDescent="0.2">
      <c r="A12" s="94" t="s">
        <v>18</v>
      </c>
      <c r="B12" s="94"/>
      <c r="D12" s="24">
        <v>55000000</v>
      </c>
      <c r="E12" s="43"/>
      <c r="F12" s="95">
        <v>529996897444</v>
      </c>
      <c r="G12" s="95"/>
      <c r="H12" s="43"/>
      <c r="I12" s="95">
        <v>498837764549</v>
      </c>
      <c r="J12" s="95"/>
      <c r="K12" s="43"/>
      <c r="L12" s="95">
        <v>31159132895</v>
      </c>
      <c r="M12" s="95"/>
      <c r="N12" s="43"/>
      <c r="O12" s="24">
        <v>55000000</v>
      </c>
      <c r="P12" s="17"/>
      <c r="Q12" s="23">
        <v>529996897444</v>
      </c>
      <c r="R12" s="17"/>
      <c r="S12" s="23">
        <v>498837764549</v>
      </c>
      <c r="T12" s="17"/>
      <c r="U12" s="23">
        <v>31159132895</v>
      </c>
    </row>
    <row r="13" spans="1:22" ht="29.65" customHeight="1" x14ac:dyDescent="0.2">
      <c r="A13" s="86" t="s">
        <v>19</v>
      </c>
      <c r="B13" s="86"/>
      <c r="C13" s="10"/>
      <c r="D13" s="26"/>
      <c r="E13" s="46"/>
      <c r="F13" s="96">
        <f>SUM(F10:G12)</f>
        <v>571954732851</v>
      </c>
      <c r="G13" s="96"/>
      <c r="H13" s="46"/>
      <c r="I13" s="96">
        <f>SUM(I10:J12)</f>
        <v>538815941230</v>
      </c>
      <c r="J13" s="96"/>
      <c r="K13" s="46"/>
      <c r="L13" s="96">
        <f>SUM(L10:M12)</f>
        <v>33138791621</v>
      </c>
      <c r="M13" s="96"/>
      <c r="N13" s="46"/>
      <c r="O13" s="26"/>
      <c r="P13" s="27"/>
      <c r="Q13" s="25">
        <f>SUM(Q10:Q12)</f>
        <v>571954732851</v>
      </c>
      <c r="R13" s="27"/>
      <c r="S13" s="25">
        <f>SUM(S10:S12)</f>
        <v>538815941230</v>
      </c>
      <c r="T13" s="27"/>
      <c r="U13" s="25">
        <f>SUM(U10:U12)</f>
        <v>33138791621</v>
      </c>
    </row>
    <row r="15" spans="1:22" x14ac:dyDescent="0.2">
      <c r="J15" s="17"/>
    </row>
    <row r="16" spans="1:22" x14ac:dyDescent="0.2">
      <c r="J16" s="17"/>
    </row>
    <row r="17" spans="10:13" x14ac:dyDescent="0.2">
      <c r="J17" s="17"/>
    </row>
    <row r="18" spans="10:13" x14ac:dyDescent="0.2">
      <c r="J18" s="39"/>
      <c r="K18" s="39"/>
      <c r="L18" s="39"/>
      <c r="M18" s="39"/>
    </row>
    <row r="19" spans="10:13" x14ac:dyDescent="0.2">
      <c r="J19" s="39"/>
      <c r="K19" s="39"/>
      <c r="L19" s="39"/>
      <c r="M19" s="39"/>
    </row>
    <row r="20" spans="10:13" x14ac:dyDescent="0.2">
      <c r="J20" s="39"/>
      <c r="K20" s="39"/>
      <c r="L20" s="39"/>
      <c r="M20" s="39"/>
    </row>
    <row r="21" spans="10:13" x14ac:dyDescent="0.2">
      <c r="J21" s="39"/>
      <c r="K21" s="39"/>
      <c r="L21" s="39"/>
    </row>
    <row r="22" spans="10:13" x14ac:dyDescent="0.2">
      <c r="J22" s="39"/>
      <c r="K22" s="39"/>
      <c r="L22" s="39"/>
    </row>
  </sheetData>
  <mergeCells count="34">
    <mergeCell ref="A13:B13"/>
    <mergeCell ref="F13:G13"/>
    <mergeCell ref="I13:J13"/>
    <mergeCell ref="L13:M13"/>
    <mergeCell ref="A11:B11"/>
    <mergeCell ref="F11:G11"/>
    <mergeCell ref="I11:J11"/>
    <mergeCell ref="L11:M11"/>
    <mergeCell ref="A12:B12"/>
    <mergeCell ref="F12:G12"/>
    <mergeCell ref="I12:J12"/>
    <mergeCell ref="L12:M12"/>
    <mergeCell ref="A8:B8"/>
    <mergeCell ref="F8:G8"/>
    <mergeCell ref="I8:J8"/>
    <mergeCell ref="L8:M8"/>
    <mergeCell ref="A10:B10"/>
    <mergeCell ref="F10:G10"/>
    <mergeCell ref="I10:J10"/>
    <mergeCell ref="L10:M10"/>
    <mergeCell ref="A4:I5"/>
    <mergeCell ref="J4:L4"/>
    <mergeCell ref="M4:V5"/>
    <mergeCell ref="J5:L5"/>
    <mergeCell ref="A7:C7"/>
    <mergeCell ref="D7:M7"/>
    <mergeCell ref="O7:U7"/>
    <mergeCell ref="A6:H6"/>
    <mergeCell ref="I6:P6"/>
    <mergeCell ref="A1:V1"/>
    <mergeCell ref="A2:F2"/>
    <mergeCell ref="G2:M2"/>
    <mergeCell ref="N2:V2"/>
    <mergeCell ref="A3:V3"/>
  </mergeCells>
  <pageMargins left="0.39" right="0.39" top="0.39" bottom="0.39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rightToLeft="1" zoomScaleNormal="100" workbookViewId="0">
      <selection activeCell="J14" sqref="J14:K14"/>
    </sheetView>
  </sheetViews>
  <sheetFormatPr defaultRowHeight="12.75" x14ac:dyDescent="0.2"/>
  <cols>
    <col min="1" max="1" width="1.28515625" customWidth="1"/>
    <col min="2" max="2" width="28.42578125" customWidth="1"/>
    <col min="3" max="4" width="1.28515625" customWidth="1"/>
    <col min="5" max="5" width="14.7109375" bestFit="1" customWidth="1"/>
    <col min="6" max="6" width="1.28515625" customWidth="1"/>
    <col min="7" max="7" width="20.42578125" customWidth="1"/>
    <col min="8" max="8" width="7.5703125" customWidth="1"/>
    <col min="9" max="10" width="1.28515625" customWidth="1"/>
    <col min="11" max="11" width="23.85546875" customWidth="1"/>
    <col min="12" max="12" width="1.28515625" customWidth="1"/>
    <col min="13" max="13" width="18" customWidth="1"/>
    <col min="14" max="14" width="8.7109375" customWidth="1"/>
    <col min="15" max="16" width="1.28515625" customWidth="1"/>
    <col min="17" max="17" width="16.5703125" bestFit="1" customWidth="1"/>
    <col min="18" max="18" width="1.28515625" customWidth="1"/>
    <col min="19" max="19" width="21.42578125" bestFit="1" customWidth="1"/>
    <col min="20" max="20" width="1.28515625" customWidth="1"/>
    <col min="21" max="21" width="19.7109375" bestFit="1" customWidth="1"/>
    <col min="22" max="22" width="1.28515625" customWidth="1"/>
    <col min="23" max="23" width="20.7109375" bestFit="1" customWidth="1"/>
    <col min="24" max="24" width="0.28515625" customWidth="1"/>
  </cols>
  <sheetData>
    <row r="1" spans="1:24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29.65" customHeight="1" x14ac:dyDescent="0.2">
      <c r="A2" s="79"/>
      <c r="B2" s="79"/>
      <c r="C2" s="79"/>
      <c r="D2" s="79"/>
      <c r="E2" s="79"/>
      <c r="F2" s="79"/>
      <c r="G2" s="79"/>
      <c r="H2" s="97" t="s">
        <v>60</v>
      </c>
      <c r="I2" s="97"/>
      <c r="J2" s="97"/>
      <c r="K2" s="97"/>
      <c r="L2" s="97"/>
      <c r="M2" s="97"/>
      <c r="N2" s="97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ht="29.6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97" t="s">
        <v>29</v>
      </c>
      <c r="L4" s="97"/>
      <c r="M4" s="97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 ht="29.6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97" t="s">
        <v>1</v>
      </c>
      <c r="L5" s="97"/>
      <c r="M5" s="97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 s="50" customFormat="1" ht="25.5" x14ac:dyDescent="0.2">
      <c r="A6" s="81" t="s">
        <v>90</v>
      </c>
      <c r="B6" s="81"/>
      <c r="C6" s="81"/>
      <c r="D6" s="81"/>
      <c r="E6" s="81"/>
      <c r="F6" s="81"/>
      <c r="G6" s="81"/>
      <c r="H6" s="81"/>
    </row>
    <row r="7" spans="1:24" ht="26.25" customHeight="1" x14ac:dyDescent="0.2">
      <c r="A7" s="79"/>
      <c r="B7" s="84"/>
      <c r="C7" s="84"/>
      <c r="D7" s="79"/>
      <c r="E7" s="85" t="s">
        <v>88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1"/>
      <c r="Q7" s="85" t="s">
        <v>77</v>
      </c>
      <c r="R7" s="85"/>
      <c r="S7" s="85"/>
      <c r="T7" s="85"/>
      <c r="U7" s="85"/>
      <c r="V7" s="85"/>
      <c r="W7" s="85"/>
      <c r="X7" s="1"/>
    </row>
    <row r="8" spans="1:24" ht="44.45" customHeight="1" x14ac:dyDescent="0.2">
      <c r="A8" s="86" t="s">
        <v>44</v>
      </c>
      <c r="B8" s="86"/>
      <c r="C8" s="86"/>
      <c r="E8" s="4" t="s">
        <v>13</v>
      </c>
      <c r="G8" s="82" t="s">
        <v>8</v>
      </c>
      <c r="H8" s="82"/>
      <c r="J8" s="82" t="s">
        <v>50</v>
      </c>
      <c r="K8" s="82"/>
      <c r="M8" s="82" t="s">
        <v>52</v>
      </c>
      <c r="N8" s="82"/>
      <c r="O8" s="82"/>
      <c r="Q8" s="4" t="s">
        <v>13</v>
      </c>
      <c r="S8" s="4" t="s">
        <v>8</v>
      </c>
      <c r="U8" s="4" t="s">
        <v>50</v>
      </c>
      <c r="W8" s="4" t="s">
        <v>53</v>
      </c>
    </row>
    <row r="9" spans="1:24" ht="14.85" customHeight="1" x14ac:dyDescent="0.2">
      <c r="A9" s="5"/>
      <c r="B9" s="5"/>
      <c r="C9" s="5"/>
      <c r="E9" s="5"/>
      <c r="G9" s="5"/>
      <c r="H9" s="5"/>
      <c r="J9" s="5"/>
      <c r="K9" s="5"/>
      <c r="M9" s="5"/>
      <c r="N9" s="5"/>
      <c r="O9" s="5"/>
      <c r="Q9" s="5"/>
      <c r="S9" s="5"/>
      <c r="U9" s="5"/>
      <c r="W9" s="5"/>
    </row>
    <row r="10" spans="1:24" ht="29.65" customHeight="1" x14ac:dyDescent="0.2">
      <c r="A10" s="98" t="s">
        <v>16</v>
      </c>
      <c r="B10" s="98"/>
      <c r="C10" s="98"/>
      <c r="E10" s="21">
        <v>3641238190</v>
      </c>
      <c r="F10" s="17"/>
      <c r="G10" s="99">
        <v>7924589509068</v>
      </c>
      <c r="H10" s="99"/>
      <c r="I10" s="43"/>
      <c r="J10" s="99">
        <f>G10-M10</f>
        <v>7401038064155</v>
      </c>
      <c r="K10" s="99"/>
      <c r="L10" s="43"/>
      <c r="M10" s="99">
        <v>523551444913</v>
      </c>
      <c r="N10" s="99"/>
      <c r="O10" s="99"/>
      <c r="P10" s="43"/>
      <c r="Q10" s="22">
        <v>3641238190</v>
      </c>
      <c r="R10" s="43"/>
      <c r="S10" s="22">
        <v>7924589509068</v>
      </c>
      <c r="T10" s="17"/>
      <c r="U10" s="21">
        <f>S10-W10</f>
        <v>7401038064155</v>
      </c>
      <c r="V10" s="17"/>
      <c r="W10" s="21">
        <v>523551444913</v>
      </c>
    </row>
    <row r="11" spans="1:24" ht="29.65" customHeight="1" x14ac:dyDescent="0.2">
      <c r="A11" s="98" t="s">
        <v>17</v>
      </c>
      <c r="B11" s="98"/>
      <c r="C11" s="98"/>
      <c r="E11" s="21">
        <v>8997882</v>
      </c>
      <c r="F11" s="17"/>
      <c r="G11" s="99">
        <v>143120464618</v>
      </c>
      <c r="H11" s="99"/>
      <c r="I11" s="43"/>
      <c r="J11" s="99">
        <f t="shared" ref="J11:J13" si="0">G11-M11</f>
        <v>139991103408</v>
      </c>
      <c r="K11" s="99"/>
      <c r="L11" s="43"/>
      <c r="M11" s="99">
        <v>3129361210</v>
      </c>
      <c r="N11" s="99"/>
      <c r="O11" s="99"/>
      <c r="P11" s="43"/>
      <c r="Q11" s="22">
        <v>8997882</v>
      </c>
      <c r="R11" s="43"/>
      <c r="S11" s="22">
        <v>143120464618</v>
      </c>
      <c r="T11" s="17"/>
      <c r="U11" s="22">
        <f t="shared" ref="U11:U13" si="1">S11-W11</f>
        <v>139991103408</v>
      </c>
      <c r="V11" s="17"/>
      <c r="W11" s="21">
        <v>3129361210</v>
      </c>
    </row>
    <row r="12" spans="1:24" ht="29.65" customHeight="1" x14ac:dyDescent="0.2">
      <c r="A12" s="98" t="s">
        <v>26</v>
      </c>
      <c r="B12" s="98"/>
      <c r="C12" s="98"/>
      <c r="E12" s="21">
        <v>5000</v>
      </c>
      <c r="F12" s="17"/>
      <c r="G12" s="99">
        <v>4921429378</v>
      </c>
      <c r="H12" s="99"/>
      <c r="I12" s="43"/>
      <c r="J12" s="99">
        <f t="shared" si="0"/>
        <v>4921429378</v>
      </c>
      <c r="K12" s="99"/>
      <c r="L12" s="43"/>
      <c r="M12" s="99">
        <v>0</v>
      </c>
      <c r="N12" s="99"/>
      <c r="O12" s="99"/>
      <c r="P12" s="43"/>
      <c r="Q12" s="22">
        <v>5000</v>
      </c>
      <c r="R12" s="43"/>
      <c r="S12" s="22">
        <v>4921429378</v>
      </c>
      <c r="T12" s="17"/>
      <c r="U12" s="22">
        <f t="shared" si="1"/>
        <v>4921429378</v>
      </c>
      <c r="V12" s="17"/>
      <c r="W12" s="21">
        <v>0</v>
      </c>
    </row>
    <row r="13" spans="1:24" ht="29.65" customHeight="1" x14ac:dyDescent="0.2">
      <c r="A13" s="94" t="s">
        <v>18</v>
      </c>
      <c r="B13" s="94"/>
      <c r="C13" s="94"/>
      <c r="E13" s="23">
        <v>2166854147</v>
      </c>
      <c r="F13" s="17"/>
      <c r="G13" s="95">
        <v>15634962186602</v>
      </c>
      <c r="H13" s="95"/>
      <c r="I13" s="43"/>
      <c r="J13" s="99">
        <f t="shared" si="0"/>
        <v>14635780883308</v>
      </c>
      <c r="K13" s="99"/>
      <c r="L13" s="43"/>
      <c r="M13" s="95">
        <v>999181303294</v>
      </c>
      <c r="N13" s="95"/>
      <c r="O13" s="95"/>
      <c r="P13" s="43"/>
      <c r="Q13" s="75">
        <v>2166854147</v>
      </c>
      <c r="R13" s="43"/>
      <c r="S13" s="24">
        <v>15634962186602</v>
      </c>
      <c r="T13" s="17"/>
      <c r="U13" s="22">
        <f t="shared" si="1"/>
        <v>14635780883308</v>
      </c>
      <c r="V13" s="17"/>
      <c r="W13" s="23">
        <v>999181303294</v>
      </c>
    </row>
    <row r="14" spans="1:24" ht="29.65" customHeight="1" x14ac:dyDescent="0.2">
      <c r="A14" s="86" t="s">
        <v>19</v>
      </c>
      <c r="B14" s="86"/>
      <c r="C14" s="86"/>
      <c r="D14" s="10"/>
      <c r="E14" s="74"/>
      <c r="F14" s="27"/>
      <c r="G14" s="96">
        <f>SUM(G10:H13)</f>
        <v>23707593589666</v>
      </c>
      <c r="H14" s="96"/>
      <c r="I14" s="46"/>
      <c r="J14" s="96">
        <f>SUM(J10:K13)</f>
        <v>22181731480249</v>
      </c>
      <c r="K14" s="96"/>
      <c r="L14" s="46"/>
      <c r="M14" s="96">
        <f>SUM(M10:O13)</f>
        <v>1525862109417</v>
      </c>
      <c r="N14" s="96"/>
      <c r="O14" s="96"/>
      <c r="P14" s="46"/>
      <c r="Q14" s="74"/>
      <c r="R14" s="46"/>
      <c r="S14" s="26">
        <f>SUM(S10:S13)</f>
        <v>23707593589666</v>
      </c>
      <c r="T14" s="27"/>
      <c r="U14" s="25">
        <f>SUM(U10:U13)</f>
        <v>22181731480249</v>
      </c>
      <c r="V14" s="27"/>
      <c r="W14" s="25">
        <f>SUM(W10:W13)</f>
        <v>1525862109417</v>
      </c>
    </row>
    <row r="16" spans="1:24" x14ac:dyDescent="0.2">
      <c r="K16" s="17"/>
      <c r="Q16" s="39"/>
      <c r="S16" s="39"/>
    </row>
    <row r="17" spans="7:19" x14ac:dyDescent="0.2">
      <c r="G17" s="39"/>
      <c r="K17" s="17"/>
      <c r="Q17" s="39"/>
      <c r="S17" s="39"/>
    </row>
    <row r="18" spans="7:19" x14ac:dyDescent="0.2">
      <c r="G18" s="39"/>
      <c r="K18" s="17"/>
      <c r="Q18" s="39"/>
      <c r="S18" s="39"/>
    </row>
    <row r="19" spans="7:19" x14ac:dyDescent="0.2">
      <c r="G19" s="39"/>
      <c r="K19" s="17"/>
    </row>
    <row r="20" spans="7:19" x14ac:dyDescent="0.2">
      <c r="G20" s="39"/>
      <c r="K20" s="17"/>
    </row>
    <row r="21" spans="7:19" x14ac:dyDescent="0.2">
      <c r="K21" s="17"/>
    </row>
  </sheetData>
  <mergeCells count="37">
    <mergeCell ref="A8:C8"/>
    <mergeCell ref="G8:H8"/>
    <mergeCell ref="J8:K8"/>
    <mergeCell ref="M8:O8"/>
    <mergeCell ref="A10:C10"/>
    <mergeCell ref="G10:H10"/>
    <mergeCell ref="J10:K10"/>
    <mergeCell ref="M10:O10"/>
    <mergeCell ref="A14:C14"/>
    <mergeCell ref="G14:H14"/>
    <mergeCell ref="J14:K14"/>
    <mergeCell ref="M14:O14"/>
    <mergeCell ref="A11:C11"/>
    <mergeCell ref="G11:H11"/>
    <mergeCell ref="J11:K11"/>
    <mergeCell ref="M11:O11"/>
    <mergeCell ref="A12:C12"/>
    <mergeCell ref="G12:H12"/>
    <mergeCell ref="J12:K12"/>
    <mergeCell ref="M12:O12"/>
    <mergeCell ref="A13:C13"/>
    <mergeCell ref="G13:H13"/>
    <mergeCell ref="J13:K13"/>
    <mergeCell ref="M13:O13"/>
    <mergeCell ref="A4:J5"/>
    <mergeCell ref="K4:M4"/>
    <mergeCell ref="N4:X5"/>
    <mergeCell ref="K5:M5"/>
    <mergeCell ref="A7:D7"/>
    <mergeCell ref="E7:O7"/>
    <mergeCell ref="Q7:W7"/>
    <mergeCell ref="A6:H6"/>
    <mergeCell ref="A1:X1"/>
    <mergeCell ref="A2:G2"/>
    <mergeCell ref="H2:N2"/>
    <mergeCell ref="O2:X2"/>
    <mergeCell ref="A3:X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"/>
  <sheetViews>
    <sheetView rightToLeft="1" workbookViewId="0">
      <selection activeCell="G24" sqref="G24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8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 ht="29.65" customHeight="1" x14ac:dyDescent="0.2">
      <c r="A2" s="80" t="s">
        <v>60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0" ht="29.65" customHeight="1" x14ac:dyDescent="0.2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ht="7.3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ht="29.65" customHeight="1" x14ac:dyDescent="0.2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47" customFormat="1" ht="25.5" x14ac:dyDescent="0.4">
      <c r="A7" s="81" t="s">
        <v>63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30" s="47" customFormat="1" ht="25.5" x14ac:dyDescent="0.4">
      <c r="A8" s="81" t="s">
        <v>64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pans="1:30" ht="22.15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</row>
    <row r="10" spans="1:30" ht="21.75" customHeight="1" x14ac:dyDescent="0.2">
      <c r="A10" s="79"/>
      <c r="B10" s="84"/>
      <c r="C10" s="79"/>
      <c r="D10" s="85" t="s">
        <v>2</v>
      </c>
      <c r="E10" s="85"/>
      <c r="F10" s="85"/>
      <c r="G10" s="85"/>
      <c r="H10" s="85"/>
      <c r="I10" s="85"/>
      <c r="J10" s="85"/>
      <c r="K10" s="1"/>
      <c r="L10" s="85" t="s">
        <v>3</v>
      </c>
      <c r="M10" s="85"/>
      <c r="N10" s="85"/>
      <c r="O10" s="85"/>
      <c r="P10" s="85"/>
      <c r="Q10" s="85"/>
      <c r="R10" s="85"/>
      <c r="S10" s="85"/>
      <c r="T10" s="1"/>
      <c r="U10" s="85" t="s">
        <v>4</v>
      </c>
      <c r="V10" s="85"/>
      <c r="W10" s="85"/>
      <c r="X10" s="85"/>
      <c r="Y10" s="85"/>
      <c r="Z10" s="85"/>
      <c r="AA10" s="85"/>
      <c r="AB10" s="79"/>
      <c r="AC10" s="84"/>
      <c r="AD10" s="79"/>
    </row>
    <row r="11" spans="1:30" ht="22.15" customHeight="1" x14ac:dyDescent="0.2">
      <c r="A11" s="86" t="s">
        <v>5</v>
      </c>
      <c r="B11" s="89"/>
      <c r="D11" s="82" t="s">
        <v>6</v>
      </c>
      <c r="F11" s="82" t="s">
        <v>7</v>
      </c>
      <c r="G11" s="83"/>
      <c r="I11" s="82" t="s">
        <v>8</v>
      </c>
      <c r="J11" s="83"/>
      <c r="L11" s="82" t="s">
        <v>9</v>
      </c>
      <c r="M11" s="82"/>
      <c r="N11" s="82"/>
      <c r="P11" s="82" t="s">
        <v>10</v>
      </c>
      <c r="Q11" s="82"/>
      <c r="R11" s="82"/>
      <c r="S11" s="82"/>
      <c r="U11" s="82" t="s">
        <v>6</v>
      </c>
      <c r="W11" s="82" t="s">
        <v>11</v>
      </c>
      <c r="Y11" s="82" t="s">
        <v>7</v>
      </c>
      <c r="AA11" s="82" t="s">
        <v>8</v>
      </c>
      <c r="AC11" s="86" t="s">
        <v>12</v>
      </c>
    </row>
    <row r="12" spans="1:30" ht="22.15" customHeight="1" x14ac:dyDescent="0.2">
      <c r="A12" s="82"/>
      <c r="B12" s="82"/>
      <c r="D12" s="82"/>
      <c r="F12" s="82"/>
      <c r="G12" s="82"/>
      <c r="I12" s="82"/>
      <c r="J12" s="82"/>
      <c r="L12" s="86" t="s">
        <v>13</v>
      </c>
      <c r="M12" s="86"/>
      <c r="N12" s="3" t="s">
        <v>14</v>
      </c>
      <c r="P12" s="3" t="s">
        <v>13</v>
      </c>
      <c r="Q12" s="86" t="s">
        <v>15</v>
      </c>
      <c r="R12" s="86"/>
      <c r="S12" s="86"/>
      <c r="U12" s="82"/>
      <c r="W12" s="82"/>
      <c r="Y12" s="82"/>
      <c r="AA12" s="82"/>
      <c r="AC12" s="82"/>
    </row>
    <row r="13" spans="1:30" ht="14.85" customHeight="1" x14ac:dyDescent="0.2">
      <c r="A13" s="5"/>
      <c r="B13" s="5"/>
      <c r="D13" s="5"/>
      <c r="F13" s="5"/>
      <c r="G13" s="5"/>
      <c r="I13" s="5"/>
      <c r="J13" s="5"/>
      <c r="L13" s="5"/>
      <c r="M13" s="5"/>
      <c r="N13" s="5"/>
      <c r="P13" s="5"/>
      <c r="Q13" s="5"/>
      <c r="R13" s="5"/>
      <c r="S13" s="5"/>
      <c r="U13" s="5"/>
      <c r="W13" s="5"/>
      <c r="Y13" s="5"/>
      <c r="AA13" s="5"/>
      <c r="AC13" s="5"/>
    </row>
    <row r="14" spans="1:30" s="29" customFormat="1" ht="22.15" customHeight="1" x14ac:dyDescent="0.2">
      <c r="A14" s="87" t="s">
        <v>16</v>
      </c>
      <c r="B14" s="87"/>
      <c r="D14" s="30">
        <v>3650327191</v>
      </c>
      <c r="E14" s="38"/>
      <c r="F14" s="88">
        <v>7158171505778</v>
      </c>
      <c r="G14" s="88"/>
      <c r="H14" s="38"/>
      <c r="I14" s="88">
        <v>7419122684709</v>
      </c>
      <c r="J14" s="88"/>
      <c r="K14" s="38"/>
      <c r="L14" s="88">
        <v>3410999</v>
      </c>
      <c r="M14" s="88"/>
      <c r="N14" s="30">
        <v>7321061021</v>
      </c>
      <c r="O14" s="38"/>
      <c r="P14" s="30">
        <v>-12500000</v>
      </c>
      <c r="Q14" s="88">
        <v>27262764912</v>
      </c>
      <c r="R14" s="88"/>
      <c r="S14" s="88"/>
      <c r="T14" s="38"/>
      <c r="U14" s="30">
        <v>3641238190</v>
      </c>
      <c r="V14" s="38"/>
      <c r="W14" s="30">
        <v>2178</v>
      </c>
      <c r="X14" s="41"/>
      <c r="Y14" s="30">
        <v>7140980456349</v>
      </c>
      <c r="Z14" s="38"/>
      <c r="AA14" s="30">
        <v>7924589509068</v>
      </c>
      <c r="AC14" s="31">
        <v>33.43</v>
      </c>
    </row>
    <row r="15" spans="1:30" s="29" customFormat="1" ht="22.15" customHeight="1" x14ac:dyDescent="0.2">
      <c r="A15" s="92" t="s">
        <v>18</v>
      </c>
      <c r="B15" s="92"/>
      <c r="D15" s="32">
        <v>1612838350</v>
      </c>
      <c r="E15" s="38"/>
      <c r="F15" s="93">
        <v>9709515209801</v>
      </c>
      <c r="G15" s="93"/>
      <c r="H15" s="38"/>
      <c r="I15" s="93">
        <v>14633442343114</v>
      </c>
      <c r="J15" s="93"/>
      <c r="K15" s="38"/>
      <c r="L15" s="93">
        <v>609015797</v>
      </c>
      <c r="M15" s="93"/>
      <c r="N15" s="32">
        <v>501579407299</v>
      </c>
      <c r="O15" s="38"/>
      <c r="P15" s="32">
        <v>-55000000</v>
      </c>
      <c r="Q15" s="93">
        <v>529996897444</v>
      </c>
      <c r="R15" s="93"/>
      <c r="S15" s="93"/>
      <c r="T15" s="38"/>
      <c r="U15" s="32">
        <v>2166854147</v>
      </c>
      <c r="V15" s="38"/>
      <c r="W15" s="30">
        <v>9720</v>
      </c>
      <c r="X15" s="41"/>
      <c r="Y15" s="32">
        <v>9878346736748</v>
      </c>
      <c r="Z15" s="38"/>
      <c r="AA15" s="32">
        <v>15634962186602</v>
      </c>
      <c r="AC15" s="33">
        <v>65.959999999999994</v>
      </c>
    </row>
    <row r="16" spans="1:30" s="29" customFormat="1" ht="22.15" customHeight="1" x14ac:dyDescent="0.2">
      <c r="A16" s="90" t="s">
        <v>19</v>
      </c>
      <c r="B16" s="90"/>
      <c r="D16" s="42"/>
      <c r="E16" s="38"/>
      <c r="F16" s="91">
        <f>SUM(F14:G15)</f>
        <v>16867686715579</v>
      </c>
      <c r="G16" s="91"/>
      <c r="H16" s="38"/>
      <c r="I16" s="91">
        <f>SUM(I14:J15)</f>
        <v>22052565027823</v>
      </c>
      <c r="J16" s="91"/>
      <c r="K16" s="38"/>
      <c r="L16" s="42"/>
      <c r="M16" s="42"/>
      <c r="N16" s="34">
        <f>SUM(N14:N15)</f>
        <v>508900468320</v>
      </c>
      <c r="O16" s="38"/>
      <c r="P16" s="42"/>
      <c r="Q16" s="91">
        <f>SUM(Q14:S15)</f>
        <v>557259662356</v>
      </c>
      <c r="R16" s="91"/>
      <c r="S16" s="91"/>
      <c r="T16" s="38"/>
      <c r="U16" s="42"/>
      <c r="V16" s="38"/>
      <c r="W16" s="38"/>
      <c r="X16" s="41"/>
      <c r="Y16" s="34">
        <f>SUM(Y14:Y15)</f>
        <v>17019327193097</v>
      </c>
      <c r="Z16" s="38"/>
      <c r="AA16" s="34">
        <f>SUM(AA14:AA15)</f>
        <v>23559551695670</v>
      </c>
      <c r="AC16" s="35">
        <f>SUM(AC14:AC15)</f>
        <v>99.389999999999986</v>
      </c>
    </row>
    <row r="17" spans="4:27" x14ac:dyDescent="0.2"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4:27" x14ac:dyDescent="0.2"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  <c r="V18" s="42"/>
      <c r="W18" s="42"/>
      <c r="X18" s="42"/>
      <c r="Y18" s="42"/>
      <c r="Z18" s="42"/>
      <c r="AA18" s="42"/>
    </row>
    <row r="19" spans="4:27" x14ac:dyDescent="0.2"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4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4:27" x14ac:dyDescent="0.2">
      <c r="U20" s="40"/>
      <c r="W20" s="17"/>
      <c r="Y20" s="17"/>
    </row>
    <row r="21" spans="4:27" x14ac:dyDescent="0.2">
      <c r="U21" s="17"/>
    </row>
    <row r="22" spans="4:27" x14ac:dyDescent="0.2">
      <c r="N22" s="40"/>
      <c r="U22" s="39"/>
      <c r="V22" s="39"/>
      <c r="W22" s="39"/>
    </row>
    <row r="24" spans="4:27" x14ac:dyDescent="0.2">
      <c r="U24" s="39"/>
      <c r="V24" s="39"/>
      <c r="W24" s="39"/>
    </row>
    <row r="26" spans="4:27" x14ac:dyDescent="0.2">
      <c r="U26" s="39"/>
      <c r="V26" s="39"/>
      <c r="W26" s="39"/>
    </row>
    <row r="27" spans="4:27" x14ac:dyDescent="0.2">
      <c r="U27" s="39"/>
      <c r="V27" s="39"/>
      <c r="W27" s="39"/>
    </row>
    <row r="28" spans="4:27" x14ac:dyDescent="0.2">
      <c r="U28" s="39"/>
      <c r="V28" s="39"/>
      <c r="W28" s="39"/>
    </row>
    <row r="29" spans="4:27" x14ac:dyDescent="0.2">
      <c r="U29" s="39"/>
      <c r="V29" s="39"/>
      <c r="W29" s="39"/>
    </row>
    <row r="32" spans="4:27" x14ac:dyDescent="0.2">
      <c r="U32" s="39"/>
      <c r="V32" s="39"/>
      <c r="W32" s="39"/>
    </row>
    <row r="33" spans="21:23" x14ac:dyDescent="0.2">
      <c r="U33" s="39"/>
      <c r="V33" s="39"/>
      <c r="W33" s="39"/>
    </row>
    <row r="34" spans="21:23" x14ac:dyDescent="0.2">
      <c r="U34" s="39"/>
      <c r="V34" s="39"/>
      <c r="W34" s="39"/>
    </row>
  </sheetData>
  <mergeCells count="41">
    <mergeCell ref="A16:B16"/>
    <mergeCell ref="F16:G16"/>
    <mergeCell ref="I16:J16"/>
    <mergeCell ref="Q16:S16"/>
    <mergeCell ref="A15:B15"/>
    <mergeCell ref="F15:G15"/>
    <mergeCell ref="I15:J15"/>
    <mergeCell ref="L15:M15"/>
    <mergeCell ref="Q15:S15"/>
    <mergeCell ref="W11:W12"/>
    <mergeCell ref="Y11:Y12"/>
    <mergeCell ref="AA11:AA12"/>
    <mergeCell ref="A11:B12"/>
    <mergeCell ref="D11:D12"/>
    <mergeCell ref="F11:G12"/>
    <mergeCell ref="A14:B14"/>
    <mergeCell ref="F14:G14"/>
    <mergeCell ref="I14:J14"/>
    <mergeCell ref="L14:M14"/>
    <mergeCell ref="Q14:S14"/>
    <mergeCell ref="A8:W8"/>
    <mergeCell ref="A4:AD4"/>
    <mergeCell ref="A6:AD6"/>
    <mergeCell ref="I11:J12"/>
    <mergeCell ref="L11:N11"/>
    <mergeCell ref="A9:AD9"/>
    <mergeCell ref="A10:C10"/>
    <mergeCell ref="D10:J10"/>
    <mergeCell ref="L10:S10"/>
    <mergeCell ref="U10:AA10"/>
    <mergeCell ref="AB10:AD10"/>
    <mergeCell ref="AC11:AC12"/>
    <mergeCell ref="L12:M12"/>
    <mergeCell ref="Q12:S12"/>
    <mergeCell ref="P11:S11"/>
    <mergeCell ref="U11:U12"/>
    <mergeCell ref="A1:AD1"/>
    <mergeCell ref="A3:AD3"/>
    <mergeCell ref="A2:AD2"/>
    <mergeCell ref="A5:AD5"/>
    <mergeCell ref="A7:W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2027-C35D-4574-A723-8AEDBF8BA22F}">
  <sheetPr>
    <pageSetUpPr fitToPage="1"/>
  </sheetPr>
  <dimension ref="A1:AC32"/>
  <sheetViews>
    <sheetView rightToLeft="1" workbookViewId="0">
      <selection activeCell="D29" sqref="D29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1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1.28515625" customWidth="1"/>
    <col min="20" max="20" width="13.5703125" customWidth="1"/>
    <col min="21" max="21" width="1.28515625" customWidth="1"/>
    <col min="22" max="22" width="12.5703125" customWidth="1"/>
    <col min="23" max="23" width="1.28515625" customWidth="1"/>
    <col min="24" max="24" width="19.28515625" customWidth="1"/>
    <col min="25" max="25" width="1.28515625" customWidth="1"/>
    <col min="26" max="26" width="21.85546875" customWidth="1"/>
    <col min="27" max="27" width="1.28515625" customWidth="1"/>
    <col min="28" max="28" width="15.42578125" customWidth="1"/>
    <col min="29" max="29" width="0.28515625" customWidth="1"/>
  </cols>
  <sheetData>
    <row r="1" spans="1:29" ht="7.3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ht="29.65" customHeight="1" x14ac:dyDescent="0.2">
      <c r="A2" s="80" t="s">
        <v>60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</row>
    <row r="4" spans="1:29" ht="29.65" customHeight="1" x14ac:dyDescent="0.2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29" ht="7.3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</row>
    <row r="6" spans="1:29" ht="29.65" customHeight="1" x14ac:dyDescent="0.2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 spans="1:29" s="47" customFormat="1" ht="25.5" x14ac:dyDescent="0.4">
      <c r="A7" s="81" t="s">
        <v>66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29" ht="22.15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</row>
    <row r="9" spans="1:29" ht="21.75" customHeight="1" x14ac:dyDescent="0.2">
      <c r="A9" s="79"/>
      <c r="B9" s="84"/>
      <c r="C9" s="79"/>
      <c r="D9" s="85" t="s">
        <v>2</v>
      </c>
      <c r="E9" s="85"/>
      <c r="F9" s="85"/>
      <c r="G9" s="85"/>
      <c r="H9" s="85"/>
      <c r="I9" s="85"/>
      <c r="J9" s="85"/>
      <c r="K9" s="11"/>
      <c r="L9" s="85" t="s">
        <v>3</v>
      </c>
      <c r="M9" s="85"/>
      <c r="N9" s="85"/>
      <c r="O9" s="85"/>
      <c r="P9" s="85"/>
      <c r="Q9" s="85"/>
      <c r="R9" s="85"/>
      <c r="S9" s="11"/>
      <c r="T9" s="85" t="s">
        <v>4</v>
      </c>
      <c r="U9" s="85"/>
      <c r="V9" s="85"/>
      <c r="W9" s="85"/>
      <c r="X9" s="85"/>
      <c r="Y9" s="85"/>
      <c r="Z9" s="85"/>
      <c r="AA9" s="79"/>
      <c r="AB9" s="84"/>
      <c r="AC9" s="79"/>
    </row>
    <row r="10" spans="1:29" ht="22.15" customHeight="1" x14ac:dyDescent="0.2">
      <c r="A10" s="86" t="s">
        <v>5</v>
      </c>
      <c r="B10" s="89"/>
      <c r="D10" s="82" t="s">
        <v>91</v>
      </c>
      <c r="F10" s="82" t="s">
        <v>7</v>
      </c>
      <c r="G10" s="83"/>
      <c r="I10" s="82" t="s">
        <v>8</v>
      </c>
      <c r="J10" s="83"/>
      <c r="L10" s="82" t="s">
        <v>9</v>
      </c>
      <c r="M10" s="82"/>
      <c r="N10" s="82"/>
      <c r="P10" s="82" t="s">
        <v>10</v>
      </c>
      <c r="Q10" s="82"/>
      <c r="R10" s="82"/>
      <c r="T10" s="82" t="s">
        <v>6</v>
      </c>
      <c r="V10" s="82" t="s">
        <v>11</v>
      </c>
      <c r="X10" s="82" t="s">
        <v>7</v>
      </c>
      <c r="Z10" s="82" t="s">
        <v>8</v>
      </c>
      <c r="AB10" s="86" t="s">
        <v>12</v>
      </c>
    </row>
    <row r="11" spans="1:29" ht="22.15" customHeight="1" x14ac:dyDescent="0.2">
      <c r="A11" s="82"/>
      <c r="B11" s="82"/>
      <c r="D11" s="82"/>
      <c r="F11" s="82"/>
      <c r="G11" s="82"/>
      <c r="I11" s="82"/>
      <c r="J11" s="82"/>
      <c r="L11" s="86" t="s">
        <v>13</v>
      </c>
      <c r="M11" s="86"/>
      <c r="N11" s="12" t="s">
        <v>14</v>
      </c>
      <c r="P11" s="12" t="s">
        <v>13</v>
      </c>
      <c r="Q11" s="86" t="s">
        <v>15</v>
      </c>
      <c r="R11" s="86"/>
      <c r="T11" s="82"/>
      <c r="V11" s="82"/>
      <c r="X11" s="82"/>
      <c r="Z11" s="82"/>
      <c r="AB11" s="82"/>
    </row>
    <row r="12" spans="1:29" ht="14.85" customHeight="1" x14ac:dyDescent="0.2">
      <c r="A12" s="5"/>
      <c r="B12" s="5"/>
      <c r="D12" s="5"/>
      <c r="F12" s="5"/>
      <c r="G12" s="5"/>
      <c r="I12" s="5"/>
      <c r="J12" s="5"/>
      <c r="L12" s="5"/>
      <c r="M12" s="5"/>
      <c r="N12" s="5"/>
      <c r="P12" s="5"/>
      <c r="Q12" s="5"/>
      <c r="R12" s="5"/>
      <c r="T12" s="5"/>
      <c r="V12" s="5"/>
      <c r="X12" s="5"/>
      <c r="Z12" s="5"/>
      <c r="AB12" s="5"/>
    </row>
    <row r="13" spans="1:29" s="29" customFormat="1" ht="22.15" customHeight="1" x14ac:dyDescent="0.2">
      <c r="A13" s="87" t="s">
        <v>65</v>
      </c>
      <c r="B13" s="87"/>
      <c r="D13" s="30">
        <v>8263346</v>
      </c>
      <c r="E13" s="38"/>
      <c r="F13" s="93">
        <v>122320451574</v>
      </c>
      <c r="G13" s="93"/>
      <c r="H13" s="38"/>
      <c r="I13" s="88">
        <v>128107418430</v>
      </c>
      <c r="J13" s="88"/>
      <c r="K13" s="38"/>
      <c r="L13" s="88">
        <v>1675302</v>
      </c>
      <c r="M13" s="88"/>
      <c r="N13" s="30">
        <v>26479671007</v>
      </c>
      <c r="O13" s="38"/>
      <c r="P13" s="30">
        <v>-940766</v>
      </c>
      <c r="Q13" s="88">
        <v>14695070495</v>
      </c>
      <c r="R13" s="88"/>
      <c r="S13" s="38"/>
      <c r="T13" s="30">
        <v>8997882</v>
      </c>
      <c r="U13" s="38"/>
      <c r="V13" s="30">
        <v>15909</v>
      </c>
      <c r="W13" s="41"/>
      <c r="X13" s="30">
        <v>134837061232</v>
      </c>
      <c r="Y13" s="38"/>
      <c r="Z13" s="30">
        <v>143120464618</v>
      </c>
      <c r="AB13" s="31">
        <v>0.61</v>
      </c>
    </row>
    <row r="14" spans="1:29" s="29" customFormat="1" ht="22.15" customHeight="1" x14ac:dyDescent="0.2">
      <c r="A14" s="90" t="s">
        <v>19</v>
      </c>
      <c r="B14" s="90"/>
      <c r="D14" s="42"/>
      <c r="E14" s="38"/>
      <c r="F14" s="91">
        <f>SUM(F13:G13)</f>
        <v>122320451574</v>
      </c>
      <c r="G14" s="91"/>
      <c r="H14" s="38"/>
      <c r="I14" s="91">
        <f>SUM(I13:J13)</f>
        <v>128107418430</v>
      </c>
      <c r="J14" s="91"/>
      <c r="K14" s="38"/>
      <c r="L14" s="42"/>
      <c r="M14" s="42"/>
      <c r="N14" s="34">
        <f>SUM(N13:N13)</f>
        <v>26479671007</v>
      </c>
      <c r="O14" s="38"/>
      <c r="P14" s="42"/>
      <c r="Q14" s="91">
        <f>SUM(Q13:R13)</f>
        <v>14695070495</v>
      </c>
      <c r="R14" s="91"/>
      <c r="S14" s="38"/>
      <c r="T14" s="42"/>
      <c r="U14" s="38"/>
      <c r="V14" s="38"/>
      <c r="W14" s="41"/>
      <c r="X14" s="34">
        <f>SUM(X13:X13)</f>
        <v>134837061232</v>
      </c>
      <c r="Y14" s="38"/>
      <c r="Z14" s="34">
        <f>SUM(Z13:Z13)</f>
        <v>143120464618</v>
      </c>
      <c r="AB14" s="35">
        <f>SUM(AB13:AB13)</f>
        <v>0.61</v>
      </c>
    </row>
    <row r="15" spans="1:29" x14ac:dyDescent="0.2"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9" x14ac:dyDescent="0.2"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42"/>
      <c r="V16" s="42"/>
      <c r="W16" s="42"/>
      <c r="X16" s="42"/>
      <c r="Y16" s="42"/>
      <c r="Z16" s="42"/>
    </row>
    <row r="17" spans="4:26" x14ac:dyDescent="0.2"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4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4:26" x14ac:dyDescent="0.2">
      <c r="T18" s="40"/>
      <c r="V18" s="17"/>
      <c r="X18" s="17"/>
    </row>
    <row r="19" spans="4:26" x14ac:dyDescent="0.2">
      <c r="T19" s="17"/>
    </row>
    <row r="20" spans="4:26" x14ac:dyDescent="0.2">
      <c r="N20" s="40"/>
      <c r="T20" s="39"/>
      <c r="U20" s="39"/>
      <c r="V20" s="39"/>
    </row>
    <row r="22" spans="4:26" x14ac:dyDescent="0.2">
      <c r="T22" s="39"/>
      <c r="U22" s="39"/>
      <c r="V22" s="39"/>
    </row>
    <row r="24" spans="4:26" x14ac:dyDescent="0.2">
      <c r="T24" s="39"/>
      <c r="U24" s="39"/>
      <c r="V24" s="39"/>
    </row>
    <row r="25" spans="4:26" x14ac:dyDescent="0.2">
      <c r="T25" s="39"/>
      <c r="U25" s="39"/>
      <c r="V25" s="39"/>
    </row>
    <row r="26" spans="4:26" x14ac:dyDescent="0.2">
      <c r="T26" s="39"/>
      <c r="U26" s="39"/>
      <c r="V26" s="39"/>
    </row>
    <row r="27" spans="4:26" x14ac:dyDescent="0.2">
      <c r="T27" s="39"/>
      <c r="U27" s="39"/>
      <c r="V27" s="39"/>
    </row>
    <row r="30" spans="4:26" x14ac:dyDescent="0.2">
      <c r="T30" s="39"/>
      <c r="U30" s="39"/>
      <c r="V30" s="39"/>
    </row>
    <row r="31" spans="4:26" x14ac:dyDescent="0.2">
      <c r="T31" s="39"/>
      <c r="U31" s="39"/>
      <c r="V31" s="39"/>
    </row>
    <row r="32" spans="4:26" x14ac:dyDescent="0.2">
      <c r="T32" s="39"/>
      <c r="U32" s="39"/>
      <c r="V32" s="39"/>
    </row>
  </sheetData>
  <mergeCells count="35">
    <mergeCell ref="A5:AC5"/>
    <mergeCell ref="A7:V7"/>
    <mergeCell ref="A1:AC1"/>
    <mergeCell ref="A3:AC3"/>
    <mergeCell ref="A2:AC2"/>
    <mergeCell ref="A4:AC4"/>
    <mergeCell ref="A6:AC6"/>
    <mergeCell ref="A8:AC8"/>
    <mergeCell ref="A9:C9"/>
    <mergeCell ref="D9:J9"/>
    <mergeCell ref="L9:R9"/>
    <mergeCell ref="T9:Z9"/>
    <mergeCell ref="AA9:AC9"/>
    <mergeCell ref="AB10:AB11"/>
    <mergeCell ref="Q11:R11"/>
    <mergeCell ref="A10:B11"/>
    <mergeCell ref="D10:D11"/>
    <mergeCell ref="F10:G11"/>
    <mergeCell ref="I10:J11"/>
    <mergeCell ref="L10:N10"/>
    <mergeCell ref="P10:R10"/>
    <mergeCell ref="L11:M11"/>
    <mergeCell ref="T10:T11"/>
    <mergeCell ref="V10:V11"/>
    <mergeCell ref="X10:X11"/>
    <mergeCell ref="Z10:Z11"/>
    <mergeCell ref="A14:B14"/>
    <mergeCell ref="F14:G14"/>
    <mergeCell ref="I14:J14"/>
    <mergeCell ref="Q14:R14"/>
    <mergeCell ref="A13:B13"/>
    <mergeCell ref="F13:G13"/>
    <mergeCell ref="I13:J13"/>
    <mergeCell ref="L13:M13"/>
    <mergeCell ref="Q13:R13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4"/>
  <sheetViews>
    <sheetView rightToLeft="1" zoomScale="90" zoomScaleNormal="90" workbookViewId="0">
      <selection activeCell="U25" sqref="U25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1.7109375" customWidth="1"/>
    <col min="5" max="5" width="1.28515625" customWidth="1"/>
    <col min="6" max="6" width="14.140625" customWidth="1"/>
    <col min="7" max="7" width="1.28515625" customWidth="1"/>
    <col min="8" max="8" width="14.140625" customWidth="1"/>
    <col min="9" max="9" width="1.28515625" customWidth="1"/>
    <col min="10" max="10" width="14.140625" customWidth="1"/>
    <col min="11" max="11" width="1.28515625" customWidth="1"/>
    <col min="12" max="12" width="12.85546875" customWidth="1"/>
    <col min="13" max="13" width="1.28515625" customWidth="1"/>
    <col min="14" max="14" width="8.28515625" customWidth="1"/>
    <col min="15" max="15" width="1.28515625" customWidth="1"/>
    <col min="16" max="16" width="9.42578125" customWidth="1"/>
    <col min="17" max="17" width="1.28515625" customWidth="1"/>
    <col min="18" max="18" width="2.5703125" customWidth="1"/>
    <col min="19" max="19" width="12.85546875" customWidth="1"/>
    <col min="20" max="20" width="1.28515625" customWidth="1"/>
    <col min="21" max="21" width="17" customWidth="1"/>
    <col min="22" max="22" width="1.28515625" customWidth="1"/>
    <col min="23" max="23" width="7" customWidth="1"/>
    <col min="24" max="24" width="5.140625" customWidth="1"/>
    <col min="25" max="25" width="9.140625" customWidth="1"/>
    <col min="26" max="26" width="1.28515625" customWidth="1"/>
    <col min="27" max="27" width="10.7109375" customWidth="1"/>
    <col min="28" max="28" width="11.7109375" customWidth="1"/>
    <col min="29" max="29" width="1.28515625" customWidth="1"/>
    <col min="30" max="30" width="8.5703125" customWidth="1"/>
    <col min="31" max="31" width="1.28515625" customWidth="1"/>
    <col min="32" max="32" width="13.85546875" customWidth="1"/>
    <col min="33" max="33" width="1.28515625" customWidth="1"/>
    <col min="34" max="34" width="17.140625" customWidth="1"/>
    <col min="35" max="35" width="1.28515625" customWidth="1"/>
    <col min="36" max="36" width="17.85546875" customWidth="1"/>
    <col min="37" max="37" width="1.28515625" customWidth="1"/>
    <col min="38" max="38" width="16.7109375" customWidth="1"/>
    <col min="39" max="39" width="0.28515625" customWidth="1"/>
  </cols>
  <sheetData>
    <row r="1" spans="1:39" ht="22.1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</row>
    <row r="2" spans="1:39" ht="29.65" customHeight="1" x14ac:dyDescent="0.2">
      <c r="A2" s="80" t="s">
        <v>60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22.1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</row>
    <row r="4" spans="1:39" ht="29.65" customHeight="1" x14ac:dyDescent="0.2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</row>
    <row r="5" spans="1:39" ht="29.6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ht="29.65" customHeight="1" x14ac:dyDescent="0.2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</row>
    <row r="7" spans="1:39" s="48" customFormat="1" ht="25.5" x14ac:dyDescent="0.4">
      <c r="A7" s="81" t="s">
        <v>67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</row>
    <row r="8" spans="1:39" ht="22.15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</row>
    <row r="9" spans="1:39" ht="14.85" customHeight="1" x14ac:dyDescent="0.2">
      <c r="A9" s="79"/>
      <c r="B9" s="84"/>
      <c r="C9" s="79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"/>
      <c r="P9" s="85" t="s">
        <v>2</v>
      </c>
      <c r="Q9" s="85"/>
      <c r="R9" s="85"/>
      <c r="S9" s="85"/>
      <c r="T9" s="85"/>
      <c r="U9" s="85"/>
      <c r="V9" s="1"/>
      <c r="W9" s="85" t="s">
        <v>3</v>
      </c>
      <c r="X9" s="85"/>
      <c r="Y9" s="85"/>
      <c r="Z9" s="85"/>
      <c r="AA9" s="85"/>
      <c r="AB9" s="85"/>
      <c r="AC9" s="1"/>
      <c r="AD9" s="85" t="s">
        <v>4</v>
      </c>
      <c r="AE9" s="85"/>
      <c r="AF9" s="85"/>
      <c r="AG9" s="85"/>
      <c r="AH9" s="85"/>
      <c r="AI9" s="85"/>
      <c r="AJ9" s="85"/>
      <c r="AK9" s="79"/>
      <c r="AL9" s="84"/>
      <c r="AM9" s="79"/>
    </row>
    <row r="10" spans="1:39" ht="22.15" customHeight="1" x14ac:dyDescent="0.2">
      <c r="A10" s="86" t="s">
        <v>20</v>
      </c>
      <c r="B10" s="89"/>
      <c r="D10" s="82" t="s">
        <v>92</v>
      </c>
      <c r="F10" s="82" t="s">
        <v>94</v>
      </c>
      <c r="H10" s="82" t="s">
        <v>21</v>
      </c>
      <c r="J10" s="82" t="s">
        <v>22</v>
      </c>
      <c r="L10" s="82" t="s">
        <v>23</v>
      </c>
      <c r="N10" s="82" t="s">
        <v>24</v>
      </c>
      <c r="P10" s="82" t="s">
        <v>6</v>
      </c>
      <c r="R10" s="82" t="s">
        <v>7</v>
      </c>
      <c r="S10" s="83"/>
      <c r="U10" s="82" t="s">
        <v>8</v>
      </c>
      <c r="W10" s="82" t="s">
        <v>9</v>
      </c>
      <c r="X10" s="82"/>
      <c r="Y10" s="82"/>
      <c r="AA10" s="82" t="s">
        <v>10</v>
      </c>
      <c r="AB10" s="82"/>
      <c r="AD10" s="82" t="s">
        <v>6</v>
      </c>
      <c r="AF10" s="82" t="s">
        <v>25</v>
      </c>
      <c r="AH10" s="82" t="s">
        <v>7</v>
      </c>
      <c r="AJ10" s="82" t="s">
        <v>8</v>
      </c>
      <c r="AL10" s="86" t="s">
        <v>12</v>
      </c>
    </row>
    <row r="11" spans="1:39" ht="36.75" customHeight="1" x14ac:dyDescent="0.2">
      <c r="A11" s="82"/>
      <c r="B11" s="82"/>
      <c r="D11" s="82"/>
      <c r="F11" s="82"/>
      <c r="H11" s="82"/>
      <c r="J11" s="82"/>
      <c r="L11" s="82"/>
      <c r="N11" s="82"/>
      <c r="P11" s="82"/>
      <c r="R11" s="82"/>
      <c r="S11" s="82"/>
      <c r="U11" s="82"/>
      <c r="W11" s="3" t="s">
        <v>13</v>
      </c>
      <c r="X11" s="86" t="s">
        <v>14</v>
      </c>
      <c r="Y11" s="86"/>
      <c r="AA11" s="3" t="s">
        <v>13</v>
      </c>
      <c r="AB11" s="3" t="s">
        <v>15</v>
      </c>
      <c r="AD11" s="82"/>
      <c r="AF11" s="82"/>
      <c r="AH11" s="82"/>
      <c r="AJ11" s="82"/>
      <c r="AL11" s="82"/>
    </row>
    <row r="12" spans="1:39" ht="14.85" customHeight="1" x14ac:dyDescent="0.2">
      <c r="A12" s="5"/>
      <c r="B12" s="5"/>
      <c r="D12" s="5"/>
      <c r="F12" s="5"/>
      <c r="H12" s="5"/>
      <c r="J12" s="5"/>
      <c r="L12" s="5"/>
      <c r="N12" s="5"/>
      <c r="P12" s="5"/>
      <c r="R12" s="5"/>
      <c r="S12" s="5"/>
      <c r="U12" s="5"/>
      <c r="W12" s="5"/>
      <c r="X12" s="5"/>
      <c r="Y12" s="5"/>
      <c r="AA12" s="5"/>
      <c r="AB12" s="5"/>
      <c r="AD12" s="5"/>
      <c r="AF12" s="5"/>
      <c r="AH12" s="5"/>
      <c r="AJ12" s="5"/>
      <c r="AL12" s="5"/>
    </row>
    <row r="13" spans="1:39" ht="22.15" customHeight="1" x14ac:dyDescent="0.2">
      <c r="A13" s="94" t="s">
        <v>26</v>
      </c>
      <c r="B13" s="94"/>
      <c r="D13" s="6" t="s">
        <v>93</v>
      </c>
      <c r="F13" s="37" t="s">
        <v>93</v>
      </c>
      <c r="H13" s="37" t="s">
        <v>27</v>
      </c>
      <c r="J13" s="6" t="s">
        <v>28</v>
      </c>
      <c r="L13" s="19">
        <v>18</v>
      </c>
      <c r="P13" s="23">
        <v>5000</v>
      </c>
      <c r="Q13" s="17"/>
      <c r="R13" s="95">
        <v>5100695325</v>
      </c>
      <c r="S13" s="95"/>
      <c r="T13" s="17"/>
      <c r="U13" s="23">
        <v>4921429378</v>
      </c>
      <c r="V13" s="17"/>
      <c r="W13" s="23">
        <v>0</v>
      </c>
      <c r="X13" s="95">
        <v>0</v>
      </c>
      <c r="Y13" s="95"/>
      <c r="Z13" s="17"/>
      <c r="AA13" s="23">
        <v>0</v>
      </c>
      <c r="AB13" s="23">
        <v>0</v>
      </c>
      <c r="AC13" s="17"/>
      <c r="AD13" s="23">
        <v>5000</v>
      </c>
      <c r="AE13" s="17"/>
      <c r="AF13" s="21">
        <v>985000</v>
      </c>
      <c r="AG13" s="17"/>
      <c r="AH13" s="23">
        <v>5100695325</v>
      </c>
      <c r="AI13" s="17"/>
      <c r="AJ13" s="23">
        <v>4921429378</v>
      </c>
      <c r="AL13" s="20">
        <v>0.02</v>
      </c>
    </row>
    <row r="14" spans="1:39" ht="22.15" customHeight="1" x14ac:dyDescent="0.2">
      <c r="A14" s="86" t="s">
        <v>19</v>
      </c>
      <c r="B14" s="86"/>
      <c r="P14" s="25"/>
      <c r="Q14" s="17"/>
      <c r="R14" s="96">
        <f>SUM(R13:S13)</f>
        <v>5100695325</v>
      </c>
      <c r="S14" s="96"/>
      <c r="T14" s="17"/>
      <c r="U14" s="25">
        <f>SUM(U13:U13)</f>
        <v>4921429378</v>
      </c>
      <c r="V14" s="17"/>
      <c r="W14" s="25">
        <v>0</v>
      </c>
      <c r="X14" s="96">
        <v>0</v>
      </c>
      <c r="Y14" s="96"/>
      <c r="Z14" s="17"/>
      <c r="AA14" s="25">
        <v>0</v>
      </c>
      <c r="AB14" s="25">
        <v>0</v>
      </c>
      <c r="AC14" s="17"/>
      <c r="AD14" s="25"/>
      <c r="AE14" s="17"/>
      <c r="AF14" s="17"/>
      <c r="AG14" s="17"/>
      <c r="AH14" s="25">
        <f>SUM(AH13:AH13)</f>
        <v>5100695325</v>
      </c>
      <c r="AI14" s="17"/>
      <c r="AJ14" s="25">
        <f>SUM(AJ13:AJ13)</f>
        <v>4921429378</v>
      </c>
      <c r="AL14" s="9">
        <f>SUM(AL13:AL13)</f>
        <v>0.02</v>
      </c>
    </row>
  </sheetData>
  <mergeCells count="38">
    <mergeCell ref="A13:B13"/>
    <mergeCell ref="R13:S13"/>
    <mergeCell ref="X13:Y13"/>
    <mergeCell ref="A14:B14"/>
    <mergeCell ref="R14:S14"/>
    <mergeCell ref="X14:Y14"/>
    <mergeCell ref="AL10:AL11"/>
    <mergeCell ref="X11:Y11"/>
    <mergeCell ref="W10:Y10"/>
    <mergeCell ref="AA10:AB10"/>
    <mergeCell ref="AD10:AD11"/>
    <mergeCell ref="AF10:AF11"/>
    <mergeCell ref="AH10:AH11"/>
    <mergeCell ref="AJ10:AJ11"/>
    <mergeCell ref="F10:F11"/>
    <mergeCell ref="U10:U11"/>
    <mergeCell ref="A10:B11"/>
    <mergeCell ref="D10:D11"/>
    <mergeCell ref="J10:J11"/>
    <mergeCell ref="L10:L11"/>
    <mergeCell ref="N10:N11"/>
    <mergeCell ref="P10:P11"/>
    <mergeCell ref="R10:S11"/>
    <mergeCell ref="H10:H11"/>
    <mergeCell ref="A6:AM6"/>
    <mergeCell ref="A8:AM8"/>
    <mergeCell ref="A9:C9"/>
    <mergeCell ref="D9:N9"/>
    <mergeCell ref="P9:U9"/>
    <mergeCell ref="W9:AB9"/>
    <mergeCell ref="AD9:AJ9"/>
    <mergeCell ref="AK9:AM9"/>
    <mergeCell ref="A7:AF7"/>
    <mergeCell ref="A1:AM1"/>
    <mergeCell ref="A3:AM3"/>
    <mergeCell ref="A2:AM2"/>
    <mergeCell ref="A5:AM5"/>
    <mergeCell ref="A4:AM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5"/>
  <sheetViews>
    <sheetView rightToLeft="1" workbookViewId="0">
      <selection activeCell="D25" sqref="D25"/>
    </sheetView>
  </sheetViews>
  <sheetFormatPr defaultRowHeight="12.75" x14ac:dyDescent="0.2"/>
  <cols>
    <col min="1" max="1" width="1.28515625" customWidth="1"/>
    <col min="2" max="2" width="27.140625" customWidth="1"/>
    <col min="3" max="3" width="1.28515625" customWidth="1"/>
    <col min="4" max="4" width="25.7109375" customWidth="1"/>
    <col min="5" max="5" width="1.28515625" customWidth="1"/>
    <col min="6" max="6" width="6.42578125" customWidth="1"/>
    <col min="7" max="7" width="12.85546875" customWidth="1"/>
    <col min="8" max="8" width="1.28515625" customWidth="1"/>
    <col min="9" max="9" width="25.7109375" customWidth="1"/>
    <col min="10" max="10" width="1.28515625" customWidth="1"/>
    <col min="11" max="11" width="25.7109375" customWidth="1"/>
    <col min="12" max="12" width="1.28515625" customWidth="1"/>
    <col min="13" max="13" width="15.42578125" customWidth="1"/>
    <col min="14" max="14" width="0.28515625" customWidth="1"/>
  </cols>
  <sheetData>
    <row r="1" spans="1:14" ht="7.3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9.65" customHeight="1" x14ac:dyDescent="0.2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29.65" customHeight="1" x14ac:dyDescent="0.2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28"/>
    </row>
    <row r="5" spans="1:14" ht="7.3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9.65" customHeight="1" x14ac:dyDescent="0.2">
      <c r="A6" s="97" t="s">
        <v>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s="47" customFormat="1" ht="25.5" x14ac:dyDescent="0.4">
      <c r="A7" s="81" t="s">
        <v>68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4" ht="23.25" customHeight="1" x14ac:dyDescent="0.2">
      <c r="A8" s="85" t="s">
        <v>30</v>
      </c>
      <c r="B8" s="85"/>
      <c r="D8" s="2" t="s">
        <v>2</v>
      </c>
      <c r="E8" s="1"/>
      <c r="F8" s="85" t="s">
        <v>3</v>
      </c>
      <c r="G8" s="85"/>
      <c r="H8" s="85"/>
      <c r="I8" s="85"/>
      <c r="J8" s="1"/>
      <c r="K8" s="85" t="s">
        <v>4</v>
      </c>
      <c r="L8" s="85"/>
      <c r="M8" s="85"/>
      <c r="N8" s="85"/>
    </row>
    <row r="9" spans="1:14" ht="44.45" customHeight="1" x14ac:dyDescent="0.2">
      <c r="A9" s="82" t="s">
        <v>31</v>
      </c>
      <c r="B9" s="82"/>
      <c r="D9" s="3" t="s">
        <v>33</v>
      </c>
      <c r="F9" s="82" t="s">
        <v>34</v>
      </c>
      <c r="G9" s="82"/>
      <c r="I9" s="4" t="s">
        <v>35</v>
      </c>
      <c r="K9" s="13" t="s">
        <v>33</v>
      </c>
      <c r="M9" s="13" t="s">
        <v>12</v>
      </c>
    </row>
    <row r="10" spans="1:14" ht="14.85" customHeight="1" x14ac:dyDescent="0.2">
      <c r="A10" s="5"/>
      <c r="B10" s="5"/>
      <c r="D10" s="5"/>
      <c r="F10" s="5"/>
      <c r="G10" s="5"/>
      <c r="I10" s="5"/>
      <c r="K10" s="5"/>
      <c r="M10" s="5"/>
    </row>
    <row r="11" spans="1:14" ht="29.65" customHeight="1" x14ac:dyDescent="0.2">
      <c r="A11" s="98" t="s">
        <v>61</v>
      </c>
      <c r="B11" s="98"/>
      <c r="D11" s="21">
        <v>160624023</v>
      </c>
      <c r="E11" s="17"/>
      <c r="F11" s="99">
        <v>682102</v>
      </c>
      <c r="G11" s="99"/>
      <c r="H11" s="17"/>
      <c r="I11" s="21">
        <v>0</v>
      </c>
      <c r="J11" s="17"/>
      <c r="K11" s="21">
        <v>161306125</v>
      </c>
      <c r="M11" s="19">
        <v>0</v>
      </c>
    </row>
    <row r="12" spans="1:14" ht="29.65" customHeight="1" x14ac:dyDescent="0.2">
      <c r="A12" s="98" t="s">
        <v>61</v>
      </c>
      <c r="B12" s="98"/>
      <c r="D12" s="21">
        <v>1149567508</v>
      </c>
      <c r="E12" s="17"/>
      <c r="F12" s="99">
        <v>452981593164</v>
      </c>
      <c r="G12" s="99"/>
      <c r="H12" s="17"/>
      <c r="I12" s="21">
        <v>453039307143</v>
      </c>
      <c r="J12" s="17"/>
      <c r="K12" s="21">
        <v>1091853529</v>
      </c>
      <c r="M12" s="19">
        <v>0</v>
      </c>
    </row>
    <row r="13" spans="1:14" ht="29.65" customHeight="1" x14ac:dyDescent="0.2">
      <c r="A13" s="98" t="s">
        <v>61</v>
      </c>
      <c r="B13" s="98"/>
      <c r="D13" s="21">
        <v>100000</v>
      </c>
      <c r="E13" s="17"/>
      <c r="F13" s="99">
        <v>0</v>
      </c>
      <c r="G13" s="99"/>
      <c r="H13" s="17"/>
      <c r="I13" s="21">
        <v>0</v>
      </c>
      <c r="J13" s="17"/>
      <c r="K13" s="21">
        <v>100000</v>
      </c>
      <c r="M13" s="19">
        <v>0</v>
      </c>
    </row>
    <row r="14" spans="1:14" ht="29.65" customHeight="1" x14ac:dyDescent="0.2">
      <c r="A14" s="94" t="s">
        <v>62</v>
      </c>
      <c r="B14" s="94"/>
      <c r="D14" s="23">
        <v>1325958</v>
      </c>
      <c r="E14" s="17"/>
      <c r="F14" s="95">
        <v>3491</v>
      </c>
      <c r="G14" s="95"/>
      <c r="H14" s="17"/>
      <c r="I14" s="23">
        <v>504000</v>
      </c>
      <c r="J14" s="17"/>
      <c r="K14" s="23">
        <v>825449</v>
      </c>
      <c r="M14" s="20">
        <v>0</v>
      </c>
    </row>
    <row r="15" spans="1:14" ht="22.15" customHeight="1" x14ac:dyDescent="0.2">
      <c r="A15" s="86" t="s">
        <v>19</v>
      </c>
      <c r="B15" s="86"/>
      <c r="D15" s="25">
        <v>1311617489</v>
      </c>
      <c r="E15" s="17"/>
      <c r="F15" s="96">
        <v>452982278757</v>
      </c>
      <c r="G15" s="96"/>
      <c r="H15" s="17"/>
      <c r="I15" s="25">
        <v>453039811143</v>
      </c>
      <c r="J15" s="17"/>
      <c r="K15" s="25">
        <v>1254085103</v>
      </c>
      <c r="M15" s="9">
        <v>0</v>
      </c>
    </row>
  </sheetData>
  <mergeCells count="22">
    <mergeCell ref="A13:B13"/>
    <mergeCell ref="F13:G13"/>
    <mergeCell ref="A14:B14"/>
    <mergeCell ref="F14:G14"/>
    <mergeCell ref="A15:B15"/>
    <mergeCell ref="F15:G15"/>
    <mergeCell ref="A9:B9"/>
    <mergeCell ref="F9:G9"/>
    <mergeCell ref="A11:B11"/>
    <mergeCell ref="F11:G11"/>
    <mergeCell ref="A12:B12"/>
    <mergeCell ref="F12:G12"/>
    <mergeCell ref="A6:N6"/>
    <mergeCell ref="F8:I8"/>
    <mergeCell ref="A7:M7"/>
    <mergeCell ref="A8:B8"/>
    <mergeCell ref="K8:N8"/>
    <mergeCell ref="A1:N1"/>
    <mergeCell ref="A3:N3"/>
    <mergeCell ref="A2:N2"/>
    <mergeCell ref="A5:N5"/>
    <mergeCell ref="A4:M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7"/>
  <sheetViews>
    <sheetView rightToLeft="1" workbookViewId="0">
      <selection activeCell="O12" sqref="O12"/>
    </sheetView>
  </sheetViews>
  <sheetFormatPr defaultRowHeight="12.75" x14ac:dyDescent="0.2"/>
  <cols>
    <col min="1" max="1" width="1.28515625" customWidth="1"/>
    <col min="2" max="2" width="29.5703125" customWidth="1"/>
    <col min="3" max="3" width="14.140625" customWidth="1"/>
    <col min="4" max="4" width="5.140625" customWidth="1"/>
    <col min="5" max="5" width="3.85546875" customWidth="1"/>
    <col min="6" max="6" width="1.140625" customWidth="1"/>
    <col min="7" max="7" width="10" customWidth="1"/>
    <col min="8" max="8" width="1.5703125" customWidth="1"/>
    <col min="9" max="9" width="26.42578125" customWidth="1"/>
    <col min="10" max="10" width="2.5703125" customWidth="1"/>
    <col min="11" max="11" width="1.28515625" customWidth="1"/>
    <col min="12" max="12" width="9" customWidth="1"/>
    <col min="13" max="13" width="7.7109375" customWidth="1"/>
    <col min="14" max="14" width="1.28515625" customWidth="1"/>
    <col min="15" max="15" width="16.7109375" customWidth="1"/>
    <col min="16" max="16" width="0.28515625" customWidth="1"/>
  </cols>
  <sheetData>
    <row r="1" spans="1:25" ht="29.65" customHeight="1" x14ac:dyDescent="0.2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5" ht="7.3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25" ht="29.65" customHeight="1" x14ac:dyDescent="0.2">
      <c r="A3" s="80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25" ht="7.3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25" ht="29.65" customHeight="1" x14ac:dyDescent="0.2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25" s="50" customFormat="1" ht="25.5" x14ac:dyDescent="0.2">
      <c r="A6" s="81" t="s">
        <v>69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8" customHeight="1" x14ac:dyDescent="0.2">
      <c r="A7" s="79"/>
      <c r="B7" s="84"/>
      <c r="C7" s="84"/>
      <c r="D7" s="84"/>
      <c r="E7" s="84"/>
      <c r="F7" s="102"/>
      <c r="G7" s="79"/>
      <c r="H7" s="79"/>
      <c r="I7" s="84"/>
      <c r="J7" s="84"/>
      <c r="K7" s="79"/>
      <c r="L7" s="84"/>
      <c r="M7" s="84"/>
      <c r="N7" s="79"/>
      <c r="O7" s="84"/>
      <c r="P7" s="79"/>
    </row>
    <row r="8" spans="1:25" ht="44.45" customHeight="1" x14ac:dyDescent="0.2">
      <c r="A8" s="86" t="s">
        <v>36</v>
      </c>
      <c r="B8" s="86"/>
      <c r="C8" s="86"/>
      <c r="D8" s="86"/>
      <c r="E8" s="86"/>
      <c r="F8" s="18"/>
      <c r="G8" s="53" t="s">
        <v>70</v>
      </c>
      <c r="H8" s="51"/>
      <c r="I8" s="86" t="s">
        <v>37</v>
      </c>
      <c r="J8" s="86"/>
      <c r="L8" s="86" t="s">
        <v>38</v>
      </c>
      <c r="M8" s="86"/>
      <c r="O8" s="3" t="s">
        <v>39</v>
      </c>
    </row>
    <row r="9" spans="1:25" ht="14.85" customHeight="1" x14ac:dyDescent="0.2">
      <c r="A9" s="5"/>
      <c r="B9" s="5"/>
      <c r="C9" s="5"/>
      <c r="D9" s="5"/>
      <c r="E9" s="5"/>
      <c r="F9" s="52"/>
      <c r="I9" s="5"/>
      <c r="J9" s="5"/>
      <c r="L9" s="5"/>
      <c r="M9" s="5"/>
      <c r="O9" s="5"/>
    </row>
    <row r="10" spans="1:25" ht="29.65" customHeight="1" x14ac:dyDescent="0.2">
      <c r="A10" s="98" t="s">
        <v>40</v>
      </c>
      <c r="B10" s="98"/>
      <c r="C10" s="98"/>
      <c r="D10" s="98"/>
      <c r="E10" s="98"/>
      <c r="F10" s="14"/>
      <c r="G10" s="54" t="s">
        <v>72</v>
      </c>
      <c r="I10" s="99">
        <f>'درآمد سرمایه گذاری در سهام '!X12</f>
        <v>1555769699527</v>
      </c>
      <c r="J10" s="99"/>
      <c r="L10" s="101">
        <v>99.79</v>
      </c>
      <c r="M10" s="101"/>
      <c r="O10" s="7">
        <v>99.39</v>
      </c>
    </row>
    <row r="11" spans="1:25" ht="29.65" customHeight="1" x14ac:dyDescent="0.2">
      <c r="A11" s="100" t="s">
        <v>71</v>
      </c>
      <c r="B11" s="98"/>
      <c r="C11" s="98"/>
      <c r="D11" s="98"/>
      <c r="E11" s="98"/>
      <c r="F11" s="14"/>
      <c r="G11" s="54" t="s">
        <v>73</v>
      </c>
      <c r="I11" s="99">
        <f>'درآمد سرمایه گذاری در صندوق'!X10</f>
        <v>3231201511</v>
      </c>
      <c r="J11" s="99"/>
      <c r="L11" s="101">
        <v>0.21</v>
      </c>
      <c r="M11" s="101"/>
      <c r="O11" s="15">
        <v>0.61</v>
      </c>
    </row>
    <row r="12" spans="1:25" ht="29.65" customHeight="1" x14ac:dyDescent="0.2">
      <c r="A12" s="98" t="s">
        <v>41</v>
      </c>
      <c r="B12" s="98"/>
      <c r="C12" s="98"/>
      <c r="D12" s="98"/>
      <c r="E12" s="98"/>
      <c r="F12" s="14"/>
      <c r="G12" s="54" t="s">
        <v>74</v>
      </c>
      <c r="I12" s="99">
        <v>73492729</v>
      </c>
      <c r="J12" s="99"/>
      <c r="L12" s="101">
        <v>0</v>
      </c>
      <c r="M12" s="101"/>
      <c r="O12" s="7">
        <v>0</v>
      </c>
    </row>
    <row r="13" spans="1:25" ht="29.65" customHeight="1" x14ac:dyDescent="0.2">
      <c r="A13" s="98" t="s">
        <v>42</v>
      </c>
      <c r="B13" s="98"/>
      <c r="C13" s="98"/>
      <c r="D13" s="98"/>
      <c r="E13" s="98"/>
      <c r="F13" s="14"/>
      <c r="G13" s="54" t="s">
        <v>75</v>
      </c>
      <c r="I13" s="99">
        <v>5434997</v>
      </c>
      <c r="J13" s="99"/>
      <c r="L13" s="101">
        <v>0</v>
      </c>
      <c r="M13" s="101"/>
      <c r="O13" s="7">
        <v>0</v>
      </c>
    </row>
    <row r="14" spans="1:25" ht="29.65" customHeight="1" x14ac:dyDescent="0.2">
      <c r="A14" s="86" t="s">
        <v>19</v>
      </c>
      <c r="B14" s="86"/>
      <c r="C14" s="86"/>
      <c r="D14" s="86"/>
      <c r="E14" s="86"/>
      <c r="F14" s="18"/>
      <c r="I14" s="96">
        <f>SUM(I10:J13)</f>
        <v>1559079828764</v>
      </c>
      <c r="J14" s="96"/>
      <c r="L14" s="103">
        <f>SUM(L10:M13)</f>
        <v>100</v>
      </c>
      <c r="M14" s="103"/>
      <c r="O14" s="9">
        <f>SUM(O10:O13)</f>
        <v>100</v>
      </c>
    </row>
    <row r="17" spans="9:9" x14ac:dyDescent="0.2">
      <c r="I17" s="39"/>
    </row>
  </sheetData>
  <mergeCells count="25">
    <mergeCell ref="A12:E12"/>
    <mergeCell ref="I12:J12"/>
    <mergeCell ref="L12:M12"/>
    <mergeCell ref="A14:E14"/>
    <mergeCell ref="I14:J14"/>
    <mergeCell ref="L14:M14"/>
    <mergeCell ref="A13:E13"/>
    <mergeCell ref="I13:J13"/>
    <mergeCell ref="L13:M13"/>
    <mergeCell ref="A6:K6"/>
    <mergeCell ref="A11:E11"/>
    <mergeCell ref="I11:J11"/>
    <mergeCell ref="L11:M11"/>
    <mergeCell ref="A1:P1"/>
    <mergeCell ref="A3:P3"/>
    <mergeCell ref="A5:P5"/>
    <mergeCell ref="A2:P2"/>
    <mergeCell ref="A4:P4"/>
    <mergeCell ref="A7:P7"/>
    <mergeCell ref="A8:E8"/>
    <mergeCell ref="I8:J8"/>
    <mergeCell ref="L8:M8"/>
    <mergeCell ref="A10:E10"/>
    <mergeCell ref="I10:J10"/>
    <mergeCell ref="L10:M10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19"/>
  <sheetViews>
    <sheetView rightToLeft="1" zoomScaleNormal="100" workbookViewId="0">
      <selection activeCell="H29" sqref="H29"/>
    </sheetView>
  </sheetViews>
  <sheetFormatPr defaultRowHeight="12.75" x14ac:dyDescent="0.2"/>
  <cols>
    <col min="1" max="1" width="1.28515625" customWidth="1"/>
    <col min="2" max="2" width="25.28515625" customWidth="1"/>
    <col min="3" max="3" width="1.28515625" customWidth="1"/>
    <col min="4" max="4" width="13.7109375" customWidth="1"/>
    <col min="5" max="5" width="12.85546875" hidden="1" customWidth="1"/>
    <col min="6" max="6" width="1.28515625" customWidth="1"/>
    <col min="7" max="7" width="16.7109375" customWidth="1"/>
    <col min="8" max="8" width="7.28515625" customWidth="1"/>
    <col min="9" max="10" width="1.28515625" customWidth="1"/>
    <col min="11" max="11" width="19.140625" customWidth="1"/>
    <col min="12" max="12" width="1.28515625" customWidth="1"/>
    <col min="13" max="13" width="18" customWidth="1"/>
    <col min="14" max="14" width="6.140625" customWidth="1"/>
    <col min="15" max="15" width="1.28515625" customWidth="1"/>
    <col min="16" max="16" width="14.42578125" bestFit="1" customWidth="1"/>
    <col min="17" max="17" width="1.28515625" customWidth="1"/>
    <col min="18" max="18" width="11.28515625" bestFit="1" customWidth="1"/>
    <col min="19" max="19" width="1.28515625" customWidth="1"/>
    <col min="20" max="20" width="19.42578125" bestFit="1" customWidth="1"/>
    <col min="21" max="21" width="1.28515625" customWidth="1"/>
    <col min="22" max="22" width="16" bestFit="1" customWidth="1"/>
    <col min="23" max="23" width="1.28515625" customWidth="1"/>
    <col min="24" max="24" width="19.7109375" bestFit="1" customWidth="1"/>
    <col min="25" max="25" width="1.28515625" customWidth="1"/>
    <col min="26" max="26" width="14.42578125" bestFit="1" customWidth="1"/>
    <col min="27" max="27" width="0.28515625" customWidth="1"/>
  </cols>
  <sheetData>
    <row r="1" spans="1:27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9.65" customHeight="1" x14ac:dyDescent="0.2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9.6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28"/>
    </row>
    <row r="5" spans="1:27" ht="29.6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28"/>
    </row>
    <row r="6" spans="1:27" s="47" customFormat="1" ht="25.5" x14ac:dyDescent="0.4">
      <c r="A6" s="81" t="s">
        <v>76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7" ht="26.25" customHeight="1" x14ac:dyDescent="0.2">
      <c r="A7" s="79"/>
      <c r="B7" s="84"/>
      <c r="C7" s="79"/>
      <c r="D7" s="104" t="s">
        <v>78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"/>
      <c r="R7" s="104" t="s">
        <v>77</v>
      </c>
      <c r="S7" s="85"/>
      <c r="T7" s="85"/>
      <c r="U7" s="85"/>
      <c r="V7" s="85"/>
      <c r="W7" s="85"/>
      <c r="X7" s="85"/>
      <c r="Y7" s="85"/>
      <c r="Z7" s="85"/>
      <c r="AA7" s="1"/>
    </row>
    <row r="8" spans="1:27" ht="44.45" customHeight="1" x14ac:dyDescent="0.2">
      <c r="A8" s="86" t="s">
        <v>54</v>
      </c>
      <c r="B8" s="86"/>
      <c r="D8" s="82" t="s">
        <v>43</v>
      </c>
      <c r="E8" s="82"/>
      <c r="G8" s="82" t="s">
        <v>55</v>
      </c>
      <c r="H8" s="82"/>
      <c r="J8" s="82" t="s">
        <v>56</v>
      </c>
      <c r="K8" s="82"/>
      <c r="M8" s="82" t="s">
        <v>57</v>
      </c>
      <c r="N8" s="82"/>
      <c r="P8" s="4" t="s">
        <v>58</v>
      </c>
      <c r="R8" s="4" t="s">
        <v>43</v>
      </c>
      <c r="T8" s="4" t="s">
        <v>55</v>
      </c>
      <c r="V8" s="4" t="s">
        <v>56</v>
      </c>
      <c r="X8" s="4" t="s">
        <v>57</v>
      </c>
      <c r="Z8" s="4" t="s">
        <v>58</v>
      </c>
    </row>
    <row r="9" spans="1:27" ht="14.85" customHeight="1" x14ac:dyDescent="0.2">
      <c r="A9" s="5"/>
      <c r="B9" s="5"/>
      <c r="D9" s="5"/>
      <c r="E9" s="5"/>
      <c r="G9" s="5"/>
      <c r="H9" s="5"/>
      <c r="J9" s="5"/>
      <c r="K9" s="5"/>
      <c r="M9" s="5"/>
      <c r="N9" s="5"/>
      <c r="P9" s="5"/>
      <c r="R9" s="5"/>
      <c r="T9" s="5"/>
      <c r="V9" s="5"/>
      <c r="X9" s="5"/>
      <c r="Z9" s="5"/>
    </row>
    <row r="10" spans="1:27" ht="29.65" customHeight="1" x14ac:dyDescent="0.2">
      <c r="A10" s="98" t="s">
        <v>16</v>
      </c>
      <c r="B10" s="98"/>
      <c r="D10" s="99">
        <v>0</v>
      </c>
      <c r="E10" s="99"/>
      <c r="F10" s="17"/>
      <c r="G10" s="99">
        <v>523551444913</v>
      </c>
      <c r="H10" s="99"/>
      <c r="I10" s="17"/>
      <c r="J10" s="99">
        <v>1877818425</v>
      </c>
      <c r="K10" s="99"/>
      <c r="L10" s="17"/>
      <c r="M10" s="99">
        <f>SUM(G10:K10)</f>
        <v>525429263338</v>
      </c>
      <c r="N10" s="99"/>
      <c r="P10" s="7">
        <v>33.700000000000003</v>
      </c>
      <c r="R10" s="21">
        <v>0</v>
      </c>
      <c r="S10" s="17"/>
      <c r="T10" s="21">
        <v>523551444913</v>
      </c>
      <c r="U10" s="17"/>
      <c r="V10" s="21">
        <v>1877818425</v>
      </c>
      <c r="W10" s="17"/>
      <c r="X10" s="21">
        <v>525429263338</v>
      </c>
      <c r="Z10" s="7">
        <v>33.700000000000003</v>
      </c>
    </row>
    <row r="11" spans="1:27" ht="29.65" customHeight="1" x14ac:dyDescent="0.2">
      <c r="A11" s="94" t="s">
        <v>18</v>
      </c>
      <c r="B11" s="94"/>
      <c r="D11" s="95">
        <v>0</v>
      </c>
      <c r="E11" s="95"/>
      <c r="F11" s="17"/>
      <c r="G11" s="95">
        <v>999181303294</v>
      </c>
      <c r="H11" s="95"/>
      <c r="I11" s="17"/>
      <c r="J11" s="95">
        <v>31159132895</v>
      </c>
      <c r="K11" s="95"/>
      <c r="L11" s="17"/>
      <c r="M11" s="99">
        <f t="shared" ref="M11" si="0">SUM(G11:K11)</f>
        <v>1030340436189</v>
      </c>
      <c r="N11" s="99"/>
      <c r="P11" s="8">
        <v>66.09</v>
      </c>
      <c r="R11" s="23">
        <v>0</v>
      </c>
      <c r="S11" s="17"/>
      <c r="T11" s="23">
        <v>999181303294</v>
      </c>
      <c r="U11" s="17"/>
      <c r="V11" s="23">
        <v>31159132895</v>
      </c>
      <c r="W11" s="17"/>
      <c r="X11" s="23">
        <v>1030340436189</v>
      </c>
      <c r="Z11" s="8">
        <v>66.09</v>
      </c>
    </row>
    <row r="12" spans="1:27" ht="29.65" customHeight="1" x14ac:dyDescent="0.2">
      <c r="A12" s="86" t="s">
        <v>19</v>
      </c>
      <c r="B12" s="86"/>
      <c r="D12" s="96">
        <v>0</v>
      </c>
      <c r="E12" s="96"/>
      <c r="F12" s="17"/>
      <c r="G12" s="96">
        <f>SUM(G10:H11)</f>
        <v>1522732748207</v>
      </c>
      <c r="H12" s="96"/>
      <c r="I12" s="43"/>
      <c r="J12" s="96">
        <f>SUM(J10:K11)</f>
        <v>33036951320</v>
      </c>
      <c r="K12" s="96"/>
      <c r="L12" s="43"/>
      <c r="M12" s="96">
        <f>SUM(M10:N11)</f>
        <v>1555769699527</v>
      </c>
      <c r="N12" s="96"/>
      <c r="P12" s="9">
        <f>SUM(P10:P11)</f>
        <v>99.79</v>
      </c>
      <c r="R12" s="25">
        <v>0</v>
      </c>
      <c r="S12" s="17"/>
      <c r="T12" s="25">
        <f>SUM(T10:T11)</f>
        <v>1522732748207</v>
      </c>
      <c r="U12" s="17"/>
      <c r="V12" s="25">
        <f>SUM(V10:V11)</f>
        <v>33036951320</v>
      </c>
      <c r="W12" s="17"/>
      <c r="X12" s="25">
        <f>SUM(X10:X11)</f>
        <v>1555769699527</v>
      </c>
      <c r="Z12" s="9">
        <f>SUM(Z10:Z11)</f>
        <v>99.79</v>
      </c>
    </row>
    <row r="14" spans="1:27" x14ac:dyDescent="0.2">
      <c r="K14" s="39"/>
    </row>
    <row r="15" spans="1:27" x14ac:dyDescent="0.2">
      <c r="K15" s="39"/>
    </row>
    <row r="16" spans="1:27" x14ac:dyDescent="0.2">
      <c r="G16" s="39"/>
      <c r="K16" s="39"/>
    </row>
    <row r="17" spans="7:7" x14ac:dyDescent="0.2">
      <c r="G17" s="39"/>
    </row>
    <row r="18" spans="7:7" x14ac:dyDescent="0.2">
      <c r="G18" s="39"/>
    </row>
    <row r="19" spans="7:7" x14ac:dyDescent="0.2">
      <c r="G19" s="39"/>
    </row>
  </sheetData>
  <mergeCells count="29"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A7:C7"/>
    <mergeCell ref="D7:P7"/>
    <mergeCell ref="R7:Z7"/>
    <mergeCell ref="A6:S6"/>
    <mergeCell ref="A8:B8"/>
    <mergeCell ref="D8:E8"/>
    <mergeCell ref="G8:H8"/>
    <mergeCell ref="J8:K8"/>
    <mergeCell ref="M8:N8"/>
    <mergeCell ref="A1:AA1"/>
    <mergeCell ref="A3:AA3"/>
    <mergeCell ref="A2:AA2"/>
    <mergeCell ref="A4:Z4"/>
    <mergeCell ref="A5:Z5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26DF-74D6-463A-A10F-2A13059E7F87}">
  <sheetPr>
    <pageSetUpPr fitToPage="1"/>
  </sheetPr>
  <dimension ref="A1:AA18"/>
  <sheetViews>
    <sheetView rightToLeft="1" zoomScaleNormal="100" workbookViewId="0">
      <selection activeCell="R12" sqref="R12"/>
    </sheetView>
  </sheetViews>
  <sheetFormatPr defaultRowHeight="12.75" x14ac:dyDescent="0.2"/>
  <cols>
    <col min="1" max="1" width="1.28515625" customWidth="1"/>
    <col min="2" max="2" width="25.28515625" customWidth="1"/>
    <col min="3" max="3" width="1.28515625" customWidth="1"/>
    <col min="4" max="4" width="13.7109375" customWidth="1"/>
    <col min="5" max="5" width="12.85546875" hidden="1" customWidth="1"/>
    <col min="6" max="6" width="1.28515625" customWidth="1"/>
    <col min="7" max="7" width="16.7109375" customWidth="1"/>
    <col min="8" max="8" width="7.28515625" customWidth="1"/>
    <col min="9" max="10" width="1.28515625" customWidth="1"/>
    <col min="11" max="11" width="19.140625" customWidth="1"/>
    <col min="12" max="12" width="1.28515625" customWidth="1"/>
    <col min="13" max="13" width="18" customWidth="1"/>
    <col min="14" max="14" width="6.140625" customWidth="1"/>
    <col min="15" max="15" width="1.28515625" customWidth="1"/>
    <col min="16" max="16" width="14.42578125" bestFit="1" customWidth="1"/>
    <col min="17" max="17" width="1.28515625" customWidth="1"/>
    <col min="18" max="18" width="14.85546875" customWidth="1"/>
    <col min="19" max="19" width="1.28515625" customWidth="1"/>
    <col min="20" max="20" width="18.5703125" bestFit="1" customWidth="1"/>
    <col min="21" max="21" width="1.28515625" customWidth="1"/>
    <col min="22" max="22" width="16" bestFit="1" customWidth="1"/>
    <col min="23" max="23" width="1.28515625" customWidth="1"/>
    <col min="24" max="24" width="18.28515625" bestFit="1" customWidth="1"/>
    <col min="25" max="25" width="1.28515625" customWidth="1"/>
    <col min="26" max="26" width="14.42578125" bestFit="1" customWidth="1"/>
    <col min="27" max="27" width="0.28515625" customWidth="1"/>
  </cols>
  <sheetData>
    <row r="1" spans="1:27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9.65" customHeight="1" x14ac:dyDescent="0.2">
      <c r="A2" s="105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9.6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28"/>
    </row>
    <row r="5" spans="1:27" ht="29.6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28"/>
    </row>
    <row r="6" spans="1:27" s="47" customFormat="1" ht="25.5" x14ac:dyDescent="0.4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7" ht="26.25" customHeight="1" x14ac:dyDescent="0.2">
      <c r="A7" s="79"/>
      <c r="B7" s="84"/>
      <c r="C7" s="79"/>
      <c r="D7" s="104" t="s">
        <v>78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"/>
      <c r="R7" s="104" t="s">
        <v>77</v>
      </c>
      <c r="S7" s="85"/>
      <c r="T7" s="85"/>
      <c r="U7" s="85"/>
      <c r="V7" s="85"/>
      <c r="W7" s="85"/>
      <c r="X7" s="85"/>
      <c r="Y7" s="85"/>
      <c r="Z7" s="85"/>
      <c r="AA7" s="11"/>
    </row>
    <row r="8" spans="1:27" ht="44.45" customHeight="1" x14ac:dyDescent="0.2">
      <c r="A8" s="86" t="s">
        <v>54</v>
      </c>
      <c r="B8" s="86"/>
      <c r="D8" s="106" t="s">
        <v>79</v>
      </c>
      <c r="E8" s="82"/>
      <c r="G8" s="82" t="s">
        <v>55</v>
      </c>
      <c r="H8" s="82"/>
      <c r="J8" s="82" t="s">
        <v>56</v>
      </c>
      <c r="K8" s="82"/>
      <c r="M8" s="82" t="s">
        <v>57</v>
      </c>
      <c r="N8" s="82"/>
      <c r="P8" s="13" t="s">
        <v>58</v>
      </c>
      <c r="R8" s="55" t="s">
        <v>79</v>
      </c>
      <c r="T8" s="13" t="s">
        <v>55</v>
      </c>
      <c r="V8" s="13" t="s">
        <v>56</v>
      </c>
      <c r="X8" s="13" t="s">
        <v>57</v>
      </c>
      <c r="Z8" s="13" t="s">
        <v>58</v>
      </c>
    </row>
    <row r="9" spans="1:27" ht="14.85" customHeight="1" x14ac:dyDescent="0.2">
      <c r="A9" s="5"/>
      <c r="B9" s="5"/>
      <c r="D9" s="5"/>
      <c r="E9" s="5"/>
      <c r="G9" s="5"/>
      <c r="H9" s="5"/>
      <c r="J9" s="5"/>
      <c r="K9" s="5"/>
      <c r="M9" s="5"/>
      <c r="N9" s="5"/>
      <c r="P9" s="5"/>
      <c r="R9" s="5"/>
      <c r="T9" s="5"/>
      <c r="V9" s="5"/>
      <c r="X9" s="5"/>
      <c r="Z9" s="5"/>
    </row>
    <row r="10" spans="1:27" ht="29.65" customHeight="1" x14ac:dyDescent="0.2">
      <c r="A10" s="98" t="s">
        <v>17</v>
      </c>
      <c r="B10" s="98"/>
      <c r="D10" s="99">
        <v>0</v>
      </c>
      <c r="E10" s="99"/>
      <c r="F10" s="17"/>
      <c r="G10" s="99">
        <v>3129361210</v>
      </c>
      <c r="H10" s="99"/>
      <c r="I10" s="17"/>
      <c r="J10" s="99">
        <v>101840301</v>
      </c>
      <c r="K10" s="99"/>
      <c r="L10" s="17"/>
      <c r="M10" s="99">
        <f t="shared" ref="M10" si="0">SUM(G10:K10)</f>
        <v>3231201511</v>
      </c>
      <c r="N10" s="99"/>
      <c r="P10" s="15">
        <v>0.21</v>
      </c>
      <c r="R10" s="22">
        <v>0</v>
      </c>
      <c r="S10" s="17"/>
      <c r="T10" s="22">
        <v>3129361210</v>
      </c>
      <c r="U10" s="17"/>
      <c r="V10" s="22">
        <v>101840301</v>
      </c>
      <c r="W10" s="17"/>
      <c r="X10" s="22">
        <v>3231201511</v>
      </c>
      <c r="Z10" s="15">
        <v>0.21</v>
      </c>
    </row>
    <row r="11" spans="1:27" ht="29.65" customHeight="1" x14ac:dyDescent="0.2">
      <c r="A11" s="86" t="s">
        <v>19</v>
      </c>
      <c r="B11" s="86"/>
      <c r="D11" s="96">
        <v>0</v>
      </c>
      <c r="E11" s="96"/>
      <c r="F11" s="17"/>
      <c r="G11" s="96">
        <f>SUM(G10:H10)</f>
        <v>3129361210</v>
      </c>
      <c r="H11" s="96"/>
      <c r="I11" s="43"/>
      <c r="J11" s="96">
        <f>SUM(J10:K10)</f>
        <v>101840301</v>
      </c>
      <c r="K11" s="96"/>
      <c r="L11" s="43"/>
      <c r="M11" s="96">
        <f>SUM(M10:N10)</f>
        <v>3231201511</v>
      </c>
      <c r="N11" s="96"/>
      <c r="P11" s="16">
        <f>SUM(P10:P10)</f>
        <v>0.21</v>
      </c>
      <c r="R11" s="26">
        <v>0</v>
      </c>
      <c r="S11" s="17"/>
      <c r="T11" s="26">
        <f>SUM(T10:T10)</f>
        <v>3129361210</v>
      </c>
      <c r="U11" s="17"/>
      <c r="V11" s="26">
        <f>SUM(V10:V10)</f>
        <v>101840301</v>
      </c>
      <c r="W11" s="17"/>
      <c r="X11" s="26">
        <f>SUM(X10:X10)</f>
        <v>3231201511</v>
      </c>
      <c r="Z11" s="16">
        <f>SUM(Z10:Z10)</f>
        <v>0.21</v>
      </c>
    </row>
    <row r="13" spans="1:27" x14ac:dyDescent="0.2">
      <c r="K13" s="39"/>
    </row>
    <row r="14" spans="1:27" x14ac:dyDescent="0.2">
      <c r="K14" s="39"/>
    </row>
    <row r="15" spans="1:27" x14ac:dyDescent="0.2">
      <c r="G15" s="39"/>
      <c r="K15" s="39"/>
    </row>
    <row r="16" spans="1:27" x14ac:dyDescent="0.2">
      <c r="G16" s="39"/>
    </row>
    <row r="17" spans="7:7" x14ac:dyDescent="0.2">
      <c r="G17" s="39"/>
    </row>
    <row r="18" spans="7:7" x14ac:dyDescent="0.2">
      <c r="G18" s="39"/>
    </row>
  </sheetData>
  <mergeCells count="24">
    <mergeCell ref="A1:AA1"/>
    <mergeCell ref="A3:AA3"/>
    <mergeCell ref="A2:AA2"/>
    <mergeCell ref="A8:B8"/>
    <mergeCell ref="D8:E8"/>
    <mergeCell ref="G8:H8"/>
    <mergeCell ref="J8:K8"/>
    <mergeCell ref="M8:N8"/>
    <mergeCell ref="A4:Z4"/>
    <mergeCell ref="A5:Z5"/>
    <mergeCell ref="A6:S6"/>
    <mergeCell ref="A7:C7"/>
    <mergeCell ref="D7:P7"/>
    <mergeCell ref="R7:Z7"/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11"/>
  <sheetViews>
    <sheetView rightToLeft="1" workbookViewId="0">
      <selection activeCell="O9" sqref="O9"/>
    </sheetView>
  </sheetViews>
  <sheetFormatPr defaultRowHeight="12.75" x14ac:dyDescent="0.2"/>
  <cols>
    <col min="1" max="1" width="1.28515625" customWidth="1"/>
    <col min="2" max="2" width="31.140625" customWidth="1"/>
    <col min="3" max="3" width="1.28515625" customWidth="1"/>
    <col min="4" max="4" width="14.140625" customWidth="1"/>
    <col min="5" max="5" width="1.28515625" customWidth="1"/>
    <col min="6" max="6" width="16.7109375" customWidth="1"/>
    <col min="7" max="8" width="1.28515625" customWidth="1"/>
    <col min="9" max="9" width="12.28515625" customWidth="1"/>
    <col min="10" max="10" width="1.28515625" customWidth="1"/>
    <col min="11" max="11" width="18" customWidth="1"/>
    <col min="12" max="12" width="1.28515625" customWidth="1"/>
    <col min="13" max="13" width="14.28515625" bestFit="1" customWidth="1"/>
    <col min="14" max="14" width="1.28515625" customWidth="1"/>
    <col min="15" max="15" width="12.140625" bestFit="1" customWidth="1"/>
    <col min="16" max="16" width="1.28515625" customWidth="1"/>
    <col min="17" max="17" width="9.28515625" bestFit="1" customWidth="1"/>
    <col min="18" max="18" width="1.28515625" customWidth="1"/>
    <col min="19" max="19" width="14.28515625" bestFit="1" customWidth="1"/>
  </cols>
  <sheetData>
    <row r="1" spans="1:19" ht="14.8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9.65" customHeight="1" x14ac:dyDescent="0.2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7.3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29.65" customHeight="1" x14ac:dyDescent="0.2">
      <c r="A4" s="97" t="s">
        <v>29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ht="29.6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s="56" customFormat="1" ht="25.5" x14ac:dyDescent="0.45">
      <c r="A6" s="81" t="s">
        <v>80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9" ht="26.25" customHeight="1" x14ac:dyDescent="0.2">
      <c r="A7" s="79"/>
      <c r="B7" s="84"/>
      <c r="C7" s="79"/>
      <c r="D7" s="104" t="s">
        <v>78</v>
      </c>
      <c r="E7" s="85"/>
      <c r="F7" s="85"/>
      <c r="G7" s="85"/>
      <c r="H7" s="85"/>
      <c r="I7" s="85"/>
      <c r="J7" s="85"/>
      <c r="K7" s="85"/>
      <c r="L7" s="85"/>
      <c r="M7" s="104" t="s">
        <v>77</v>
      </c>
      <c r="N7" s="85"/>
      <c r="O7" s="85"/>
      <c r="P7" s="85"/>
      <c r="Q7" s="85"/>
      <c r="R7" s="85"/>
      <c r="S7" s="85"/>
    </row>
    <row r="8" spans="1:19" ht="44.45" customHeight="1" x14ac:dyDescent="0.2">
      <c r="A8" s="86" t="s">
        <v>95</v>
      </c>
      <c r="B8" s="86"/>
      <c r="D8" s="13" t="s">
        <v>59</v>
      </c>
      <c r="F8" s="13" t="s">
        <v>55</v>
      </c>
      <c r="H8" s="107" t="s">
        <v>56</v>
      </c>
      <c r="I8" s="107"/>
      <c r="K8" s="55" t="s">
        <v>85</v>
      </c>
      <c r="M8" s="4" t="s">
        <v>59</v>
      </c>
      <c r="O8" s="4" t="s">
        <v>55</v>
      </c>
      <c r="Q8" s="4" t="s">
        <v>56</v>
      </c>
      <c r="S8" s="55" t="s">
        <v>85</v>
      </c>
    </row>
    <row r="9" spans="1:19" ht="14.85" customHeight="1" x14ac:dyDescent="0.2">
      <c r="A9" s="5"/>
      <c r="B9" s="5"/>
      <c r="D9" s="5"/>
      <c r="F9" s="5"/>
      <c r="H9" s="5"/>
      <c r="I9" s="5"/>
      <c r="K9" s="5"/>
      <c r="M9" s="5"/>
      <c r="O9" s="5"/>
      <c r="Q9" s="5"/>
      <c r="S9" s="5"/>
    </row>
    <row r="10" spans="1:19" ht="29.65" customHeight="1" x14ac:dyDescent="0.2">
      <c r="A10" s="98" t="s">
        <v>26</v>
      </c>
      <c r="B10" s="98"/>
      <c r="D10" s="15">
        <v>73492729</v>
      </c>
      <c r="F10" s="22">
        <v>0</v>
      </c>
      <c r="G10" s="17"/>
      <c r="H10" s="95">
        <v>0</v>
      </c>
      <c r="I10" s="95"/>
      <c r="J10" s="17"/>
      <c r="K10" s="22">
        <v>73492729</v>
      </c>
      <c r="M10" s="21">
        <v>73492729</v>
      </c>
      <c r="N10" s="17"/>
      <c r="O10" s="21">
        <v>0</v>
      </c>
      <c r="P10" s="17"/>
      <c r="Q10" s="21">
        <v>0</v>
      </c>
      <c r="R10" s="17"/>
      <c r="S10" s="21">
        <v>73492729</v>
      </c>
    </row>
    <row r="11" spans="1:19" ht="29.65" customHeight="1" x14ac:dyDescent="0.2">
      <c r="A11" s="86" t="s">
        <v>19</v>
      </c>
      <c r="B11" s="86"/>
      <c r="D11" s="16">
        <f>SUM(D10)</f>
        <v>73492729</v>
      </c>
      <c r="F11" s="26">
        <v>0</v>
      </c>
      <c r="G11" s="17"/>
      <c r="H11" s="96">
        <v>0</v>
      </c>
      <c r="I11" s="96"/>
      <c r="J11" s="17"/>
      <c r="K11" s="26">
        <f>SUM(K10)</f>
        <v>73492729</v>
      </c>
      <c r="M11" s="25">
        <f>SUM(M10)</f>
        <v>73492729</v>
      </c>
      <c r="N11" s="17"/>
      <c r="O11" s="25">
        <v>0</v>
      </c>
      <c r="P11" s="17"/>
      <c r="Q11" s="25">
        <v>0</v>
      </c>
      <c r="R11" s="17"/>
      <c r="S11" s="25">
        <f>SUM(S10)</f>
        <v>73492729</v>
      </c>
    </row>
  </sheetData>
  <mergeCells count="15">
    <mergeCell ref="A8:B8"/>
    <mergeCell ref="H8:I8"/>
    <mergeCell ref="A10:B10"/>
    <mergeCell ref="H10:I10"/>
    <mergeCell ref="A11:B11"/>
    <mergeCell ref="H11:I11"/>
    <mergeCell ref="A1:S1"/>
    <mergeCell ref="A3:S3"/>
    <mergeCell ref="A2:S2"/>
    <mergeCell ref="A7:C7"/>
    <mergeCell ref="D7:L7"/>
    <mergeCell ref="M7:S7"/>
    <mergeCell ref="A5:S5"/>
    <mergeCell ref="A4:S4"/>
    <mergeCell ref="A6:Q6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0</vt:lpstr>
      <vt:lpstr>سهام</vt:lpstr>
      <vt:lpstr>واحدهای صندوق</vt:lpstr>
      <vt:lpstr>اوراق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سرمایه‌گذاری اوراق بهادار</vt:lpstr>
      <vt:lpstr>درآمد سپرده بانکی</vt:lpstr>
      <vt:lpstr>سود اوراق بهادار</vt:lpstr>
      <vt:lpstr>سود سپرده بانکی</vt:lpstr>
      <vt:lpstr>درآمد ناشی ازفروش</vt:lpstr>
      <vt:lpstr>درآمد ناشی از تغییر قیمت اوراق</vt:lpstr>
      <vt:lpstr>'0'!Print_Area</vt:lpstr>
      <vt:lpstr>اوراق!Print_Area</vt:lpstr>
      <vt:lpstr>'درآمد سپرده بانکی'!Print_Area</vt:lpstr>
      <vt:lpstr>'درآمد سرمایه گذاری در سهام '!Print_Area</vt:lpstr>
      <vt:lpstr>'درآمد سرمایه گذاری در صندوق'!Print_Area</vt:lpstr>
      <vt:lpstr>'درآمد سرمایه‌گذاری اوراق بهادار'!Print_Area</vt:lpstr>
      <vt:lpstr>'درآمد ناشی از تغییر قیمت اوراق'!Print_Area</vt:lpstr>
      <vt:lpstr>'درآمد ناشی ازفروش'!Print_Area</vt:lpstr>
      <vt:lpstr>درآمدها!Print_Area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2025-04-22T13:59:26Z</dcterms:created>
  <dcterms:modified xsi:type="dcterms:W3CDTF">2025-04-27T06:52:27Z</dcterms:modified>
</cp:coreProperties>
</file>