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Z:\Investment\فرزانه\صندوق بازارگردانی صنعت مس\گزارش پرتفوی\"/>
    </mc:Choice>
  </mc:AlternateContent>
  <xr:revisionPtr revIDLastSave="0" documentId="13_ncr:1_{52CF00B1-4366-4B84-82FE-7DDBF520BBD1}" xr6:coauthVersionLast="47" xr6:coauthVersionMax="47" xr10:uidLastSave="{00000000-0000-0000-0000-000000000000}"/>
  <bookViews>
    <workbookView xWindow="-120" yWindow="-120" windowWidth="29040" windowHeight="15720" tabRatio="890" xr2:uid="{00000000-000D-0000-FFFF-FFFF00000000}"/>
  </bookViews>
  <sheets>
    <sheet name="0" sheetId="1" r:id="rId1"/>
    <sheet name="سهام" sheetId="2" r:id="rId2"/>
    <sheet name="واحدهای صندوق" sheetId="16" r:id="rId3"/>
    <sheet name="اوراق" sheetId="4" r:id="rId4"/>
    <sheet name="سپرده" sheetId="6" r:id="rId5"/>
    <sheet name="درآمدها" sheetId="8" r:id="rId6"/>
    <sheet name="درآمد سرمایه گذاری در سهام " sheetId="13" r:id="rId7"/>
    <sheet name="درآمد سرمایه گذاری در صندوق" sheetId="18" r:id="rId8"/>
    <sheet name="درآمد سرمایه‌گذاری اوراق بهادار" sheetId="14" r:id="rId9"/>
    <sheet name="درآمد سپرده بانکی" sheetId="17" r:id="rId10"/>
    <sheet name="درآمد سود سهام" sheetId="22" r:id="rId11"/>
    <sheet name="سود اوراق بهادار" sheetId="19" r:id="rId12"/>
    <sheet name="سود سپرده بانکی" sheetId="21" r:id="rId13"/>
    <sheet name="درآمد ناشی از فروش" sheetId="11" r:id="rId14"/>
    <sheet name="درآمد ناشی از تغییر قیمت اوراق" sheetId="12" r:id="rId15"/>
  </sheets>
  <definedNames>
    <definedName name="_xlnm.Print_Area" localSheetId="0">'0'!$A$1:$E$6</definedName>
    <definedName name="_xlnm.Print_Area" localSheetId="3">اوراق!$A$1:$AK$14</definedName>
    <definedName name="_xlnm.Print_Area" localSheetId="9">'درآمد سپرده بانکی'!$A$1:$M$12</definedName>
    <definedName name="_xlnm.Print_Area" localSheetId="6">'درآمد سرمایه گذاری در سهام '!$A$1:$X$11</definedName>
    <definedName name="_xlnm.Print_Area" localSheetId="7">'درآمد سرمایه گذاری در صندوق'!$A$1:$X$11</definedName>
    <definedName name="_xlnm.Print_Area" localSheetId="8">'درآمد سرمایه‌گذاری اوراق بهادار'!$A$1:$R$10</definedName>
    <definedName name="_xlnm.Print_Area" localSheetId="14">'درآمد ناشی از تغییر قیمت اوراق'!$A$1:$S$13</definedName>
    <definedName name="_xlnm.Print_Area" localSheetId="13">'درآمد ناشی از فروش'!$A$1:$S$12</definedName>
    <definedName name="_xlnm.Print_Area" localSheetId="5">درآمدها!$A$1:$H$14</definedName>
    <definedName name="_xlnm.Print_Area" localSheetId="4">سپرده!$A$1:$M$15</definedName>
    <definedName name="_xlnm.Print_Area" localSheetId="1">سهام!$A$1:$Y$16</definedName>
    <definedName name="_xlnm.Print_Area" localSheetId="11">'سود اوراق بهادار'!$A$1:$U$10</definedName>
    <definedName name="_xlnm.Print_Area" localSheetId="12">'سود سپرده بانکی'!$A$1:$O$11</definedName>
    <definedName name="_xlnm.Print_Area" localSheetId="2">'واحدهای صندوق'!$A$1:$Y$15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3" i="12" l="1"/>
  <c r="P9" i="12"/>
  <c r="P10" i="12"/>
  <c r="P11" i="12"/>
  <c r="P12" i="12"/>
  <c r="P8" i="12"/>
  <c r="R13" i="12"/>
  <c r="J12" i="11"/>
  <c r="N8" i="21"/>
  <c r="H8" i="21"/>
  <c r="T9" i="19"/>
  <c r="N9" i="19"/>
  <c r="S9" i="22" l="1"/>
  <c r="S8" i="22"/>
  <c r="J12" i="17"/>
  <c r="R9" i="14"/>
  <c r="J9" i="14"/>
  <c r="U9" i="18"/>
  <c r="K9" i="18"/>
  <c r="F10" i="8"/>
  <c r="U9" i="13"/>
  <c r="O11" i="13"/>
  <c r="G11" i="13"/>
  <c r="V16" i="2"/>
  <c r="H8" i="12"/>
  <c r="L12" i="17"/>
  <c r="G12" i="17"/>
  <c r="U10" i="18"/>
  <c r="J12" i="6"/>
  <c r="J13" i="6"/>
  <c r="J14" i="6"/>
  <c r="J11" i="6"/>
  <c r="P14" i="16"/>
  <c r="H15" i="16"/>
  <c r="P14" i="2"/>
  <c r="K16" i="2"/>
  <c r="Q11" i="13"/>
  <c r="S11" i="13"/>
  <c r="K10" i="18"/>
  <c r="I11" i="18"/>
  <c r="Q9" i="22"/>
  <c r="O9" i="22"/>
  <c r="M9" i="22"/>
  <c r="K9" i="22"/>
  <c r="I9" i="22"/>
  <c r="F13" i="12"/>
  <c r="J13" i="12"/>
  <c r="N13" i="12"/>
  <c r="H9" i="12"/>
  <c r="H10" i="12"/>
  <c r="H11" i="12"/>
  <c r="H12" i="12"/>
  <c r="R10" i="11"/>
  <c r="R11" i="11"/>
  <c r="J9" i="11"/>
  <c r="J8" i="11"/>
  <c r="F12" i="11"/>
  <c r="P12" i="11"/>
  <c r="N12" i="11"/>
  <c r="R9" i="11"/>
  <c r="R8" i="11"/>
  <c r="L11" i="21"/>
  <c r="J11" i="21"/>
  <c r="F11" i="21"/>
  <c r="D11" i="21"/>
  <c r="H9" i="21"/>
  <c r="H10" i="21"/>
  <c r="N10" i="21"/>
  <c r="N9" i="21"/>
  <c r="T10" i="19"/>
  <c r="P10" i="19"/>
  <c r="N10" i="19"/>
  <c r="J10" i="19"/>
  <c r="W11" i="18"/>
  <c r="S11" i="18"/>
  <c r="Q11" i="18"/>
  <c r="O11" i="18"/>
  <c r="M11" i="18"/>
  <c r="G11" i="18"/>
  <c r="D11" i="18"/>
  <c r="M11" i="13"/>
  <c r="W11" i="13"/>
  <c r="I11" i="13"/>
  <c r="D11" i="13"/>
  <c r="U10" i="13"/>
  <c r="K10" i="13"/>
  <c r="K9" i="13"/>
  <c r="R12" i="11" l="1"/>
  <c r="N11" i="21"/>
  <c r="H11" i="21"/>
  <c r="K11" i="18"/>
  <c r="U11" i="13"/>
  <c r="K11" i="13"/>
  <c r="U11" i="18"/>
  <c r="F11" i="8" s="1"/>
  <c r="J15" i="6"/>
  <c r="H15" i="6"/>
  <c r="F15" i="6"/>
  <c r="D15" i="6"/>
  <c r="P15" i="2"/>
  <c r="F15" i="16"/>
  <c r="X15" i="16"/>
  <c r="V15" i="16"/>
  <c r="T15" i="16"/>
  <c r="N15" i="16"/>
  <c r="K15" i="16"/>
  <c r="P13" i="16"/>
  <c r="F13" i="8"/>
  <c r="D12" i="17"/>
  <c r="J10" i="14" l="1"/>
  <c r="D10" i="14"/>
  <c r="R10" i="14"/>
  <c r="F12" i="8" s="1"/>
  <c r="F14" i="8" s="1"/>
  <c r="L10" i="14"/>
  <c r="H13" i="12"/>
  <c r="H14" i="8"/>
  <c r="AJ14" i="4"/>
  <c r="AF14" i="4"/>
  <c r="T14" i="4"/>
  <c r="R14" i="4"/>
  <c r="X16" i="2"/>
  <c r="T16" i="2"/>
  <c r="N16" i="2"/>
  <c r="H16" i="2"/>
  <c r="F16" i="2"/>
  <c r="J10" i="11"/>
  <c r="H12" i="11"/>
  <c r="J11" i="11"/>
</calcChain>
</file>

<file path=xl/sharedStrings.xml><?xml version="1.0" encoding="utf-8"?>
<sst xmlns="http://schemas.openxmlformats.org/spreadsheetml/2006/main" count="294" uniqueCount="114">
  <si>
    <t>‫صورت وضعیت پورتفوی</t>
  </si>
  <si>
    <t>‫تغییرات طی دوره</t>
  </si>
  <si>
    <t>شرکت</t>
  </si>
  <si>
    <t>‫تعداد</t>
  </si>
  <si>
    <t>‫بهای تمام شده</t>
  </si>
  <si>
    <t>‫خالص ارزش فروش</t>
  </si>
  <si>
    <t>‫خرید طی دوره</t>
  </si>
  <si>
    <t>‫‫فروش طی دوره</t>
  </si>
  <si>
    <t>‫قیمت بازار هر سهم</t>
  </si>
  <si>
    <t>‫درصد به کل دارایی ها</t>
  </si>
  <si>
    <t>تعداد</t>
  </si>
  <si>
    <t>بهای تمام شده</t>
  </si>
  <si>
    <t>‫مبلغ فروش</t>
  </si>
  <si>
    <t>تامین سرمایه کیمیا</t>
  </si>
  <si>
    <t>ص.س.درآمد ثابت کیمیا-د</t>
  </si>
  <si>
    <t>ملی‌ صنایع‌ مس‌ ایران‌‌</t>
  </si>
  <si>
    <t>جمع کل</t>
  </si>
  <si>
    <t>نام اوراق</t>
  </si>
  <si>
    <t>‫تاریخ انتشار اوراق</t>
  </si>
  <si>
    <t>‫تاریخ سررسید</t>
  </si>
  <si>
    <t>‫نرخ سود اسمی</t>
  </si>
  <si>
    <t>‫نرخ سود مؤثر</t>
  </si>
  <si>
    <t>‫قیمت بازار هر ورقه</t>
  </si>
  <si>
    <t>مرابحه عام دولت89-ش.خ041120</t>
  </si>
  <si>
    <t>1400/05/20</t>
  </si>
  <si>
    <t>1404/11/20</t>
  </si>
  <si>
    <t>‫صورت وضعیت درآمدها</t>
  </si>
  <si>
    <t>‫مشخصات حساب بانکی</t>
  </si>
  <si>
    <t>سپرده‌های بانکی</t>
  </si>
  <si>
    <t>‫نرخ سود علی الحساب</t>
  </si>
  <si>
    <t>مبلغ</t>
  </si>
  <si>
    <t>‫افزایش</t>
  </si>
  <si>
    <t>‫کاهش</t>
  </si>
  <si>
    <t>‫شرح</t>
  </si>
  <si>
    <t>‫‫مبلغ</t>
  </si>
  <si>
    <t>‫درصد از کل درآمدها</t>
  </si>
  <si>
    <t>درآمد حاصل از سرمایه گذاری در سهام و حق تقدم سهام</t>
  </si>
  <si>
    <t>‫درآمد حاصل از سرمایه گذاری در اوراق بهادار با درآمد ثابت</t>
  </si>
  <si>
    <t>‫درآمد حاصل از سرمایه گذاری در سپرده بانکی و گواهی سپرده</t>
  </si>
  <si>
    <t>‫درآمد سود سهام</t>
  </si>
  <si>
    <t>شرح</t>
  </si>
  <si>
    <t>‫تاریخ دریافت سود</t>
  </si>
  <si>
    <t>‫درآمد سود</t>
  </si>
  <si>
    <t>‫هزینه تنزیل</t>
  </si>
  <si>
    <t>‫خالص درآمد</t>
  </si>
  <si>
    <t>‫ارزش دفتری</t>
  </si>
  <si>
    <t>‫سود و زیان ناشی از فروش</t>
  </si>
  <si>
    <t>‫سود و زیان ناشی از تغییر قیمت</t>
  </si>
  <si>
    <t>سود و زیان ناشی از تغییر قیمت</t>
  </si>
  <si>
    <t>‫سهام</t>
  </si>
  <si>
    <t>‫درآمد تغییر ارزش</t>
  </si>
  <si>
    <t>‫درآمد فروش</t>
  </si>
  <si>
    <t>‫جمع مبلغ</t>
  </si>
  <si>
    <t>‫درصد از کل درآمد ها</t>
  </si>
  <si>
    <t>‫درآمد سود اوراق</t>
  </si>
  <si>
    <t>صندوق سرمایه گذاری اختصاصی بازارگردان صنعت مس</t>
  </si>
  <si>
    <t>سپرده کوتاه مدت-بانک تجارت</t>
  </si>
  <si>
    <t>كوتاه مدت-تجارت</t>
  </si>
  <si>
    <t>1- سرمایه گذاری ها</t>
  </si>
  <si>
    <t>1-1-سرمایه‌گذاری در سهام و حق تقدم سهام</t>
  </si>
  <si>
    <t>صندوق.س.درآمد ثابت کیمیا-د</t>
  </si>
  <si>
    <t>2-1-سرمایه‌گذاری در واحدهای صندوق های سرمایه گذاری</t>
  </si>
  <si>
    <t>3-1-سرمایه‌گذاری در اوراق بهادار با درآمد ثابت یا علی‌الحساب</t>
  </si>
  <si>
    <t>4-1- سرمایه‌گذاری در  سپرده‌ بانکی</t>
  </si>
  <si>
    <t>2- درآمد حاصل از سرمایه گذاری ها</t>
  </si>
  <si>
    <t>یادداشت</t>
  </si>
  <si>
    <t>درآمد حاصل از سرمایه گذاری در واحدهای صندوق های سرمایه گذاری</t>
  </si>
  <si>
    <t>1-2</t>
  </si>
  <si>
    <t>2-2</t>
  </si>
  <si>
    <t>3-2</t>
  </si>
  <si>
    <t>4-2</t>
  </si>
  <si>
    <t>‫درآمد سود صندوق</t>
  </si>
  <si>
    <t>سود سپرده بانکی و گواهی سپرده</t>
  </si>
  <si>
    <t>درصد سود به میانگین سپرده</t>
  </si>
  <si>
    <t>4-2-درآمد حاصل از سرمایه‌گذاری در سپرده بانکی و گواهی سپرده:</t>
  </si>
  <si>
    <t>‫جمع</t>
  </si>
  <si>
    <t>سود اوراق بهادار با درآمد ثابت</t>
  </si>
  <si>
    <t>سود سپرده بانکی</t>
  </si>
  <si>
    <t>درآمد ناشی از تغییر قیمت اوراق بهادار</t>
  </si>
  <si>
    <t>‫تعداد واحد</t>
  </si>
  <si>
    <t>دارای مجوز از سازمان</t>
  </si>
  <si>
    <t>بله</t>
  </si>
  <si>
    <t>پذیرفته شده در بورس یا فرابورس</t>
  </si>
  <si>
    <t>اوراق</t>
  </si>
  <si>
    <t>نام  سپرده بانکی</t>
  </si>
  <si>
    <t>صورت وضعیت درآمدها</t>
  </si>
  <si>
    <t>1404/02/31</t>
  </si>
  <si>
    <t>ص. س. سپر سرمایه بیدار- ثابت</t>
  </si>
  <si>
    <t>1-2-درآمد حاصل از سرمایه‌گذاری در سهام و حق تقدم سهام:</t>
  </si>
  <si>
    <t>صندوق س سپر سرمایه بیدار- ثابت</t>
  </si>
  <si>
    <t>ص. س. درآمد ثابت کیمیا-د</t>
  </si>
  <si>
    <t>2-2-درآمد حاصل از سرمایه‌گذاری در واحدهای صندوق:</t>
  </si>
  <si>
    <t>3-2-درآمد حاصل از سرمایه‌گذاری در اوراق بهادار با درآمد ثابت:</t>
  </si>
  <si>
    <t>سود (زیان) حاصل از فروش اوراق بهادار</t>
  </si>
  <si>
    <t>ص.س.سپر سرمایه بیدار- ثابت</t>
  </si>
  <si>
    <t>خالص درآمد سود سهام</t>
  </si>
  <si>
    <t>هزینه تنزیل</t>
  </si>
  <si>
    <t>جمع درآمد سود سهام</t>
  </si>
  <si>
    <t>سود متعلق به هر سهم</t>
  </si>
  <si>
    <t>تعداد سهام متعلقه در زمان مجمع</t>
  </si>
  <si>
    <t>تاریخ تشکیل مجمع</t>
  </si>
  <si>
    <t>نام سهام</t>
  </si>
  <si>
    <t>اطلاعات مجمع</t>
  </si>
  <si>
    <t>جمع</t>
  </si>
  <si>
    <t>صندوق سرمایه‌گذاری اختصاصی بازارگردان صنعت مس</t>
  </si>
  <si>
    <t>‫برای ماه منتهی به 1404/03/31</t>
  </si>
  <si>
    <t>1404/03/31</t>
  </si>
  <si>
    <t>از ابتدای سال مالی تا پایان خرداد ماه</t>
  </si>
  <si>
    <t>‫طی خرداد ماه</t>
  </si>
  <si>
    <t>طی خرداد ماه</t>
  </si>
  <si>
    <t>برای ماه منتهی به 1404/03/31</t>
  </si>
  <si>
    <t>-</t>
  </si>
  <si>
    <t>1404/03/19</t>
  </si>
  <si>
    <t>1404/02/17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</si>
</sst>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30" x14ac:knownFonts="1">
    <font>
      <sz val="10"/>
      <color rgb="FF000000"/>
      <name val="Arial"/>
      <charset val="1"/>
    </font>
    <font>
      <sz val="8"/>
      <color rgb="FF000000"/>
      <name val="Arial"/>
      <charset val="1"/>
    </font>
    <font>
      <b/>
      <u/>
      <sz val="16"/>
      <color rgb="FF000000"/>
      <name val="B Nazanin"/>
      <charset val="1"/>
    </font>
    <font>
      <b/>
      <sz val="12"/>
      <color rgb="FF000000"/>
      <name val="B Nazanin"/>
      <charset val="1"/>
    </font>
    <font>
      <b/>
      <sz val="9"/>
      <color rgb="FF000000"/>
      <name val="B Titr"/>
      <charset val="1"/>
    </font>
    <font>
      <sz val="12"/>
      <color rgb="FF000000"/>
      <name val="B Nazanin"/>
      <charset val="1"/>
    </font>
    <font>
      <sz val="11"/>
      <color rgb="FF000000"/>
      <name val="B Nazanin"/>
      <charset val="178"/>
    </font>
    <font>
      <sz val="11"/>
      <color rgb="FF000000"/>
      <name val="Arial"/>
      <family val="2"/>
    </font>
    <font>
      <b/>
      <sz val="11"/>
      <color rgb="FF000000"/>
      <name val="B Titr"/>
      <charset val="178"/>
    </font>
    <font>
      <b/>
      <sz val="11"/>
      <color rgb="FF000000"/>
      <name val="B Nazanin"/>
      <charset val="178"/>
    </font>
    <font>
      <sz val="10"/>
      <color rgb="FF000000"/>
      <name val="Arial"/>
      <charset val="1"/>
    </font>
    <font>
      <b/>
      <sz val="12"/>
      <color rgb="FF0062AC"/>
      <name val="B Titr"/>
      <charset val="178"/>
    </font>
    <font>
      <sz val="10"/>
      <color theme="1"/>
      <name val="B Nazanin"/>
      <charset val="178"/>
    </font>
    <font>
      <b/>
      <sz val="10"/>
      <color theme="1"/>
      <name val="B Nazanin"/>
      <charset val="178"/>
    </font>
    <font>
      <sz val="10"/>
      <color rgb="FF000000"/>
      <name val="Arial"/>
      <family val="2"/>
    </font>
    <font>
      <sz val="9"/>
      <color rgb="FF000000"/>
      <name val="B Titr"/>
      <charset val="178"/>
    </font>
    <font>
      <sz val="12"/>
      <color rgb="FF000000"/>
      <name val="B Nazanin"/>
      <charset val="178"/>
    </font>
    <font>
      <b/>
      <sz val="12"/>
      <color rgb="FF000000"/>
      <name val="B Nazanin"/>
      <charset val="178"/>
    </font>
    <font>
      <b/>
      <sz val="9"/>
      <color rgb="FF000000"/>
      <name val="B Titr"/>
      <charset val="178"/>
    </font>
    <font>
      <sz val="11"/>
      <color theme="1"/>
      <name val="B Nazanin"/>
      <charset val="178"/>
    </font>
    <font>
      <sz val="8"/>
      <color rgb="FF000000"/>
      <name val="Arial"/>
      <family val="2"/>
    </font>
    <font>
      <u/>
      <sz val="8"/>
      <color rgb="FF000000"/>
      <name val="Arial"/>
      <family val="2"/>
    </font>
    <font>
      <b/>
      <sz val="18"/>
      <color rgb="FF000000"/>
      <name val="B Nazanin"/>
      <charset val="178"/>
    </font>
    <font>
      <sz val="11"/>
      <color theme="1"/>
      <name val="Calibri"/>
      <family val="2"/>
      <charset val="178"/>
      <scheme val="minor"/>
    </font>
    <font>
      <sz val="10"/>
      <color theme="1"/>
      <name val="Calibri"/>
      <family val="2"/>
      <charset val="178"/>
      <scheme val="minor"/>
    </font>
    <font>
      <sz val="12"/>
      <color theme="1"/>
      <name val="B Nazanin"/>
      <charset val="178"/>
    </font>
    <font>
      <sz val="12"/>
      <color theme="1"/>
      <name val="Calibri"/>
      <family val="2"/>
      <charset val="178"/>
      <scheme val="minor"/>
    </font>
    <font>
      <sz val="14"/>
      <color rgb="FF000000"/>
      <name val="Arial"/>
      <family val="2"/>
    </font>
    <font>
      <b/>
      <u/>
      <sz val="14"/>
      <color rgb="FF000000"/>
      <name val="B Nazanin"/>
      <charset val="178"/>
    </font>
    <font>
      <b/>
      <sz val="12"/>
      <color theme="1"/>
      <name val="B Nazanin"/>
      <charset val="178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0" fillId="0" borderId="0" applyFont="0" applyFill="0" applyBorder="0" applyAlignment="0" applyProtection="0"/>
    <xf numFmtId="0" fontId="14" fillId="0" borderId="0"/>
    <xf numFmtId="0" fontId="23" fillId="0" borderId="0"/>
  </cellStyleXfs>
  <cellXfs count="150">
    <xf numFmtId="0" fontId="0" fillId="0" borderId="0" xfId="0" applyAlignment="1">
      <alignment horizontal="left"/>
    </xf>
    <xf numFmtId="0" fontId="1" fillId="2" borderId="0" xfId="0" applyFont="1" applyFill="1" applyAlignment="1">
      <alignment horizontal="left" vertical="top"/>
    </xf>
    <xf numFmtId="0" fontId="3" fillId="2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left"/>
    </xf>
    <xf numFmtId="4" fontId="5" fillId="0" borderId="1" xfId="0" applyNumberFormat="1" applyFont="1" applyFill="1" applyBorder="1" applyAlignment="1">
      <alignment horizontal="center" vertical="center" wrapText="1"/>
    </xf>
    <xf numFmtId="4" fontId="3" fillId="0" borderId="2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left" vertical="top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37" fontId="0" fillId="0" borderId="0" xfId="0" applyNumberFormat="1" applyAlignment="1">
      <alignment horizontal="left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NumberFormat="1" applyFont="1" applyFill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6" fillId="0" borderId="0" xfId="0" applyNumberFormat="1" applyFont="1" applyFill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4" fontId="9" fillId="0" borderId="2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left" vertical="top"/>
    </xf>
    <xf numFmtId="37" fontId="7" fillId="0" borderId="0" xfId="0" applyNumberFormat="1" applyFont="1" applyFill="1" applyAlignment="1">
      <alignment horizontal="left"/>
    </xf>
    <xf numFmtId="164" fontId="0" fillId="0" borderId="0" xfId="1" applyNumberFormat="1" applyFont="1" applyAlignment="1">
      <alignment horizontal="left"/>
    </xf>
    <xf numFmtId="3" fontId="0" fillId="0" borderId="0" xfId="0" applyNumberFormat="1" applyAlignment="1">
      <alignment horizontal="left"/>
    </xf>
    <xf numFmtId="0" fontId="7" fillId="0" borderId="0" xfId="0" applyFont="1" applyFill="1" applyAlignment="1">
      <alignment horizontal="left"/>
    </xf>
    <xf numFmtId="0" fontId="0" fillId="0" borderId="0" xfId="0" applyFill="1" applyAlignment="1">
      <alignment horizontal="left"/>
    </xf>
    <xf numFmtId="37" fontId="0" fillId="0" borderId="0" xfId="0" applyNumberFormat="1" applyFill="1" applyAlignment="1">
      <alignment horizontal="left"/>
    </xf>
    <xf numFmtId="3" fontId="0" fillId="0" borderId="0" xfId="0" applyNumberFormat="1" applyFill="1" applyAlignment="1">
      <alignment horizontal="left"/>
    </xf>
    <xf numFmtId="0" fontId="0" fillId="0" borderId="4" xfId="0" applyBorder="1" applyAlignment="1">
      <alignment horizontal="left"/>
    </xf>
    <xf numFmtId="37" fontId="0" fillId="0" borderId="1" xfId="0" applyNumberFormat="1" applyFill="1" applyBorder="1" applyAlignment="1">
      <alignment horizontal="left"/>
    </xf>
    <xf numFmtId="0" fontId="12" fillId="0" borderId="0" xfId="0" applyFont="1"/>
    <xf numFmtId="0" fontId="13" fillId="0" borderId="0" xfId="0" applyFont="1" applyAlignment="1">
      <alignment horizontal="center"/>
    </xf>
    <xf numFmtId="0" fontId="11" fillId="0" borderId="0" xfId="0" applyFont="1" applyAlignment="1">
      <alignment vertical="center" readingOrder="2"/>
    </xf>
    <xf numFmtId="0" fontId="0" fillId="0" borderId="0" xfId="0"/>
    <xf numFmtId="0" fontId="15" fillId="0" borderId="0" xfId="0" applyFont="1" applyAlignment="1">
      <alignment horizontal="center" vertical="center"/>
    </xf>
    <xf numFmtId="0" fontId="0" fillId="0" borderId="0" xfId="0" applyBorder="1" applyAlignment="1">
      <alignment horizontal="left"/>
    </xf>
    <xf numFmtId="0" fontId="15" fillId="0" borderId="6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8" fillId="0" borderId="1" xfId="0" applyFont="1" applyFill="1" applyBorder="1" applyAlignment="1">
      <alignment horizontal="center" vertical="center" wrapText="1"/>
    </xf>
    <xf numFmtId="0" fontId="19" fillId="0" borderId="0" xfId="0" applyFont="1"/>
    <xf numFmtId="0" fontId="14" fillId="0" borderId="0" xfId="2" applyAlignment="1">
      <alignment horizontal="left"/>
    </xf>
    <xf numFmtId="4" fontId="16" fillId="0" borderId="0" xfId="2" applyNumberFormat="1" applyFont="1" applyAlignment="1">
      <alignment horizontal="center" vertical="center" wrapText="1"/>
    </xf>
    <xf numFmtId="0" fontId="16" fillId="0" borderId="0" xfId="2" applyFont="1" applyAlignment="1">
      <alignment horizontal="center" vertical="center" wrapText="1"/>
    </xf>
    <xf numFmtId="0" fontId="14" fillId="0" borderId="3" xfId="2" applyBorder="1" applyAlignment="1">
      <alignment horizontal="left"/>
    </xf>
    <xf numFmtId="0" fontId="18" fillId="0" borderId="2" xfId="2" applyFont="1" applyBorder="1" applyAlignment="1">
      <alignment horizontal="center" vertical="center" wrapText="1"/>
    </xf>
    <xf numFmtId="0" fontId="20" fillId="2" borderId="0" xfId="2" applyFont="1" applyFill="1" applyAlignment="1">
      <alignment horizontal="left" vertical="top"/>
    </xf>
    <xf numFmtId="0" fontId="18" fillId="0" borderId="1" xfId="2" applyFont="1" applyBorder="1" applyAlignment="1">
      <alignment horizontal="center" vertical="center" wrapText="1"/>
    </xf>
    <xf numFmtId="37" fontId="14" fillId="0" borderId="0" xfId="2" applyNumberFormat="1" applyAlignment="1">
      <alignment horizontal="left"/>
    </xf>
    <xf numFmtId="37" fontId="16" fillId="0" borderId="1" xfId="2" applyNumberFormat="1" applyFont="1" applyBorder="1" applyAlignment="1">
      <alignment horizontal="center" vertical="center" wrapText="1"/>
    </xf>
    <xf numFmtId="37" fontId="17" fillId="0" borderId="2" xfId="2" applyNumberFormat="1" applyFont="1" applyBorder="1" applyAlignment="1">
      <alignment horizontal="center" vertical="center" wrapText="1"/>
    </xf>
    <xf numFmtId="39" fontId="0" fillId="0" borderId="0" xfId="0" applyNumberFormat="1" applyAlignment="1">
      <alignment horizontal="left"/>
    </xf>
    <xf numFmtId="37" fontId="5" fillId="0" borderId="0" xfId="0" applyNumberFormat="1" applyFont="1" applyAlignment="1">
      <alignment horizontal="center" vertical="center" wrapText="1"/>
    </xf>
    <xf numFmtId="37" fontId="3" fillId="0" borderId="2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4" fillId="0" borderId="0" xfId="0" applyFont="1" applyAlignment="1">
      <alignment horizontal="left"/>
    </xf>
    <xf numFmtId="0" fontId="22" fillId="0" borderId="0" xfId="0" applyFont="1" applyFill="1" applyAlignment="1">
      <alignment horizontal="center" vertical="center"/>
    </xf>
    <xf numFmtId="37" fontId="9" fillId="0" borderId="2" xfId="0" applyNumberFormat="1" applyFont="1" applyFill="1" applyBorder="1" applyAlignment="1">
      <alignment horizontal="center" vertical="center" wrapText="1"/>
    </xf>
    <xf numFmtId="37" fontId="6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37" fontId="6" fillId="0" borderId="0" xfId="0" applyNumberFormat="1" applyFont="1" applyFill="1" applyAlignment="1">
      <alignment horizontal="center" vertical="center" wrapText="1"/>
    </xf>
    <xf numFmtId="37" fontId="5" fillId="0" borderId="1" xfId="0" applyNumberFormat="1" applyFont="1" applyFill="1" applyBorder="1" applyAlignment="1">
      <alignment horizontal="center" vertical="center" wrapText="1"/>
    </xf>
    <xf numFmtId="37" fontId="3" fillId="0" borderId="2" xfId="0" applyNumberFormat="1" applyFont="1" applyFill="1" applyBorder="1" applyAlignment="1">
      <alignment horizontal="center" vertical="center" wrapText="1"/>
    </xf>
    <xf numFmtId="37" fontId="5" fillId="0" borderId="0" xfId="0" applyNumberFormat="1" applyFont="1" applyFill="1" applyAlignment="1">
      <alignment horizontal="center" vertical="center" wrapText="1"/>
    </xf>
    <xf numFmtId="4" fontId="5" fillId="0" borderId="0" xfId="0" applyNumberFormat="1" applyFont="1" applyFill="1" applyAlignment="1">
      <alignment horizontal="center" vertical="center" wrapText="1"/>
    </xf>
    <xf numFmtId="4" fontId="3" fillId="0" borderId="2" xfId="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39" fontId="5" fillId="0" borderId="4" xfId="0" applyNumberFormat="1" applyFont="1" applyFill="1" applyBorder="1" applyAlignment="1">
      <alignment horizontal="center" vertical="center" wrapText="1"/>
    </xf>
    <xf numFmtId="39" fontId="5" fillId="0" borderId="0" xfId="0" applyNumberFormat="1" applyFont="1" applyFill="1" applyAlignment="1">
      <alignment horizontal="center" vertical="center" wrapText="1"/>
    </xf>
    <xf numFmtId="37" fontId="17" fillId="0" borderId="2" xfId="2" applyNumberFormat="1" applyFont="1" applyBorder="1" applyAlignment="1">
      <alignment horizontal="center" vertical="center" wrapText="1"/>
    </xf>
    <xf numFmtId="37" fontId="16" fillId="0" borderId="1" xfId="2" applyNumberFormat="1" applyFont="1" applyBorder="1" applyAlignment="1">
      <alignment horizontal="center" vertical="center" wrapText="1"/>
    </xf>
    <xf numFmtId="0" fontId="18" fillId="0" borderId="1" xfId="2" applyFont="1" applyBorder="1" applyAlignment="1">
      <alignment horizontal="center" vertical="center" wrapText="1"/>
    </xf>
    <xf numFmtId="37" fontId="6" fillId="0" borderId="0" xfId="0" applyNumberFormat="1" applyFont="1" applyFill="1" applyBorder="1" applyAlignment="1">
      <alignment horizontal="center" vertical="center" wrapText="1"/>
    </xf>
    <xf numFmtId="37" fontId="5" fillId="0" borderId="0" xfId="0" applyNumberFormat="1" applyFont="1" applyFill="1" applyBorder="1" applyAlignment="1">
      <alignment horizontal="center" vertical="center" wrapText="1"/>
    </xf>
    <xf numFmtId="0" fontId="24" fillId="0" borderId="0" xfId="3" applyFont="1"/>
    <xf numFmtId="0" fontId="25" fillId="0" borderId="9" xfId="3" applyFont="1" applyBorder="1" applyAlignment="1">
      <alignment horizontal="center" vertical="center" wrapText="1"/>
    </xf>
    <xf numFmtId="0" fontId="25" fillId="0" borderId="0" xfId="3" applyFont="1" applyAlignment="1">
      <alignment horizontal="center" vertical="center" wrapText="1"/>
    </xf>
    <xf numFmtId="0" fontId="25" fillId="0" borderId="0" xfId="3" applyFont="1" applyAlignment="1">
      <alignment horizontal="center" vertical="center"/>
    </xf>
    <xf numFmtId="0" fontId="26" fillId="0" borderId="0" xfId="3" applyFont="1" applyAlignment="1">
      <alignment horizontal="center" vertical="center"/>
    </xf>
    <xf numFmtId="0" fontId="26" fillId="0" borderId="0" xfId="3" applyFont="1"/>
    <xf numFmtId="0" fontId="16" fillId="0" borderId="0" xfId="3" applyFont="1" applyAlignment="1">
      <alignment horizontal="center" vertical="center" wrapText="1" readingOrder="2"/>
    </xf>
    <xf numFmtId="37" fontId="16" fillId="0" borderId="0" xfId="3" applyNumberFormat="1" applyFont="1" applyAlignment="1">
      <alignment horizontal="center" vertical="center" wrapText="1" readingOrder="2"/>
    </xf>
    <xf numFmtId="37" fontId="16" fillId="0" borderId="8" xfId="3" applyNumberFormat="1" applyFont="1" applyBorder="1" applyAlignment="1">
      <alignment horizontal="center" vertical="center" wrapText="1" readingOrder="2"/>
    </xf>
    <xf numFmtId="0" fontId="27" fillId="0" borderId="0" xfId="0" applyFont="1" applyAlignment="1">
      <alignment horizontal="left"/>
    </xf>
    <xf numFmtId="0" fontId="28" fillId="2" borderId="0" xfId="0" applyFont="1" applyFill="1" applyAlignment="1">
      <alignment horizontal="center" vertical="center"/>
    </xf>
    <xf numFmtId="0" fontId="25" fillId="0" borderId="0" xfId="0" applyFont="1"/>
    <xf numFmtId="0" fontId="17" fillId="0" borderId="0" xfId="0" applyFont="1" applyAlignment="1">
      <alignment vertical="center" wrapText="1" readingOrder="2"/>
    </xf>
    <xf numFmtId="0" fontId="26" fillId="0" borderId="0" xfId="0" applyFont="1"/>
    <xf numFmtId="37" fontId="24" fillId="0" borderId="0" xfId="3" applyNumberFormat="1" applyFont="1"/>
    <xf numFmtId="37" fontId="3" fillId="0" borderId="2" xfId="0" applyNumberFormat="1" applyFont="1" applyFill="1" applyBorder="1" applyAlignment="1">
      <alignment horizontal="center" vertical="center" wrapText="1"/>
    </xf>
    <xf numFmtId="37" fontId="5" fillId="0" borderId="0" xfId="0" applyNumberFormat="1" applyFont="1" applyFill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37" fontId="16" fillId="0" borderId="10" xfId="3" applyNumberFormat="1" applyFont="1" applyBorder="1" applyAlignment="1">
      <alignment horizontal="center" vertical="center" wrapText="1" readingOrder="2"/>
    </xf>
    <xf numFmtId="0" fontId="4" fillId="0" borderId="2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37" fontId="3" fillId="0" borderId="2" xfId="0" applyNumberFormat="1" applyFont="1" applyFill="1" applyBorder="1" applyAlignment="1">
      <alignment horizontal="center" vertical="center" wrapText="1"/>
    </xf>
    <xf numFmtId="37" fontId="5" fillId="0" borderId="1" xfId="0" applyNumberFormat="1" applyFont="1" applyFill="1" applyBorder="1" applyAlignment="1">
      <alignment horizontal="center" vertical="center" wrapText="1"/>
    </xf>
    <xf numFmtId="37" fontId="5" fillId="0" borderId="0" xfId="0" applyNumberFormat="1" applyFont="1" applyFill="1" applyAlignment="1">
      <alignment horizontal="center" vertical="center" wrapText="1"/>
    </xf>
    <xf numFmtId="39" fontId="3" fillId="0" borderId="2" xfId="0" applyNumberFormat="1" applyFont="1" applyFill="1" applyBorder="1" applyAlignment="1">
      <alignment horizontal="center" vertical="center" wrapText="1"/>
    </xf>
    <xf numFmtId="3" fontId="16" fillId="0" borderId="0" xfId="1" applyNumberFormat="1" applyFont="1" applyFill="1" applyAlignment="1">
      <alignment horizontal="center" vertical="center" wrapText="1"/>
    </xf>
    <xf numFmtId="3" fontId="16" fillId="0" borderId="0" xfId="0" applyNumberFormat="1" applyFont="1" applyFill="1" applyAlignment="1">
      <alignment horizontal="center" vertical="center" wrapText="1"/>
    </xf>
    <xf numFmtId="0" fontId="0" fillId="0" borderId="1" xfId="0" applyFill="1" applyBorder="1" applyAlignment="1">
      <alignment horizontal="left"/>
    </xf>
    <xf numFmtId="37" fontId="9" fillId="0" borderId="0" xfId="0" applyNumberFormat="1" applyFont="1" applyFill="1" applyAlignment="1">
      <alignment horizontal="center" vertical="center" wrapText="1"/>
    </xf>
    <xf numFmtId="0" fontId="27" fillId="2" borderId="0" xfId="0" applyFont="1" applyFill="1" applyAlignment="1">
      <alignment vertical="top"/>
    </xf>
    <xf numFmtId="0" fontId="27" fillId="0" borderId="0" xfId="2" applyFont="1" applyAlignment="1">
      <alignment horizontal="left"/>
    </xf>
    <xf numFmtId="0" fontId="27" fillId="2" borderId="0" xfId="2" applyFont="1" applyFill="1" applyAlignment="1">
      <alignment vertical="top"/>
    </xf>
    <xf numFmtId="3" fontId="16" fillId="0" borderId="0" xfId="0" applyNumberFormat="1" applyFont="1" applyAlignment="1">
      <alignment horizontal="center" vertical="center" wrapText="1"/>
    </xf>
    <xf numFmtId="0" fontId="0" fillId="0" borderId="3" xfId="0" applyFill="1" applyBorder="1" applyAlignment="1">
      <alignment horizontal="left"/>
    </xf>
    <xf numFmtId="0" fontId="22" fillId="0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left" vertical="top"/>
    </xf>
    <xf numFmtId="0" fontId="2" fillId="2" borderId="0" xfId="0" applyFont="1" applyFill="1" applyAlignment="1">
      <alignment horizontal="center" vertical="center"/>
    </xf>
    <xf numFmtId="0" fontId="11" fillId="0" borderId="0" xfId="0" applyFont="1" applyAlignment="1">
      <alignment horizontal="right" vertical="center" readingOrder="2"/>
    </xf>
    <xf numFmtId="0" fontId="4" fillId="0" borderId="7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top"/>
    </xf>
    <xf numFmtId="0" fontId="3" fillId="2" borderId="4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7" fillId="2" borderId="0" xfId="0" applyFont="1" applyFill="1" applyAlignment="1">
      <alignment horizontal="left" vertical="top"/>
    </xf>
    <xf numFmtId="0" fontId="28" fillId="2" borderId="0" xfId="0" applyFont="1" applyFill="1" applyAlignment="1">
      <alignment horizontal="center" vertical="center"/>
    </xf>
    <xf numFmtId="0" fontId="11" fillId="0" borderId="0" xfId="0" applyFont="1" applyBorder="1" applyAlignment="1">
      <alignment horizontal="right" vertical="center" readingOrder="2"/>
    </xf>
    <xf numFmtId="0" fontId="5" fillId="0" borderId="0" xfId="0" applyFont="1" applyFill="1" applyAlignment="1">
      <alignment horizontal="center" vertical="center" wrapText="1"/>
    </xf>
    <xf numFmtId="0" fontId="16" fillId="0" borderId="0" xfId="0" applyFont="1" applyFill="1" applyAlignment="1">
      <alignment horizontal="center" vertical="center" wrapText="1"/>
    </xf>
    <xf numFmtId="0" fontId="1" fillId="2" borderId="0" xfId="0" applyFont="1" applyFill="1" applyBorder="1" applyAlignment="1">
      <alignment horizontal="left" vertical="top"/>
    </xf>
    <xf numFmtId="0" fontId="17" fillId="2" borderId="4" xfId="0" applyFont="1" applyFill="1" applyBorder="1" applyAlignment="1">
      <alignment horizontal="center" vertical="center"/>
    </xf>
    <xf numFmtId="37" fontId="3" fillId="0" borderId="2" xfId="0" applyNumberFormat="1" applyFont="1" applyFill="1" applyBorder="1" applyAlignment="1">
      <alignment horizontal="center" vertical="center" wrapText="1"/>
    </xf>
    <xf numFmtId="37" fontId="5" fillId="0" borderId="1" xfId="0" applyNumberFormat="1" applyFont="1" applyFill="1" applyBorder="1" applyAlignment="1">
      <alignment horizontal="center" vertical="center" wrapText="1"/>
    </xf>
    <xf numFmtId="37" fontId="5" fillId="0" borderId="0" xfId="0" applyNumberFormat="1" applyFont="1" applyFill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 readingOrder="2"/>
    </xf>
    <xf numFmtId="0" fontId="29" fillId="0" borderId="9" xfId="0" applyFont="1" applyBorder="1" applyAlignment="1">
      <alignment horizontal="center" vertical="center"/>
    </xf>
    <xf numFmtId="0" fontId="20" fillId="2" borderId="0" xfId="2" applyFont="1" applyFill="1" applyAlignment="1">
      <alignment horizontal="left" vertical="top"/>
    </xf>
    <xf numFmtId="0" fontId="28" fillId="2" borderId="0" xfId="2" applyFont="1" applyFill="1" applyAlignment="1">
      <alignment horizontal="center" vertical="center"/>
    </xf>
    <xf numFmtId="0" fontId="20" fillId="2" borderId="1" xfId="2" applyFont="1" applyFill="1" applyBorder="1" applyAlignment="1">
      <alignment horizontal="left" vertical="top"/>
    </xf>
    <xf numFmtId="0" fontId="17" fillId="2" borderId="4" xfId="2" applyFont="1" applyFill="1" applyBorder="1" applyAlignment="1">
      <alignment horizontal="center" vertical="center"/>
    </xf>
    <xf numFmtId="0" fontId="18" fillId="0" borderId="2" xfId="2" applyFont="1" applyBorder="1" applyAlignment="1">
      <alignment horizontal="center" vertical="center" wrapText="1"/>
    </xf>
    <xf numFmtId="0" fontId="16" fillId="0" borderId="1" xfId="2" applyFont="1" applyBorder="1" applyAlignment="1">
      <alignment horizontal="center" vertical="center" wrapText="1"/>
    </xf>
    <xf numFmtId="0" fontId="18" fillId="0" borderId="1" xfId="2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1" fillId="2" borderId="0" xfId="0" applyFont="1" applyFill="1" applyAlignment="1">
      <alignment horizontal="left" vertical="top"/>
    </xf>
    <xf numFmtId="0" fontId="21" fillId="2" borderId="1" xfId="0" applyFont="1" applyFill="1" applyBorder="1" applyAlignment="1">
      <alignment horizontal="left" vertical="top"/>
    </xf>
    <xf numFmtId="0" fontId="5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</cellXfs>
  <cellStyles count="4">
    <cellStyle name="Comma" xfId="1" builtinId="3"/>
    <cellStyle name="Normal" xfId="0" builtinId="0"/>
    <cellStyle name="Normal 2" xfId="2" xr:uid="{7E92BA3A-B437-470A-B961-E21E155CD402}"/>
    <cellStyle name="Normal 3" xfId="3" xr:uid="{E93C17FA-E6F2-4396-8915-86EE05E5C8A1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409575</xdr:colOff>
      <xdr:row>0</xdr:row>
      <xdr:rowOff>419100</xdr:rowOff>
    </xdr:from>
    <xdr:to>
      <xdr:col>2</xdr:col>
      <xdr:colOff>2924175</xdr:colOff>
      <xdr:row>8</xdr:row>
      <xdr:rowOff>161925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A77D633-91C8-4DB7-BEC8-E3076D606C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7467325" y="419100"/>
          <a:ext cx="2514600" cy="2495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D27"/>
  <sheetViews>
    <sheetView rightToLeft="1" tabSelected="1" zoomScaleNormal="100" workbookViewId="0">
      <selection activeCell="C12" sqref="C12"/>
    </sheetView>
  </sheetViews>
  <sheetFormatPr defaultRowHeight="12.75" x14ac:dyDescent="0.2"/>
  <cols>
    <col min="1" max="1" width="20.5703125" customWidth="1"/>
    <col min="2" max="2" width="12.85546875" customWidth="1"/>
    <col min="3" max="3" width="50" customWidth="1"/>
    <col min="4" max="4" width="16.7109375" customWidth="1"/>
    <col min="5" max="5" width="19.5703125" customWidth="1"/>
  </cols>
  <sheetData>
    <row r="1" spans="2:4" ht="26.25" customHeight="1" x14ac:dyDescent="0.2"/>
    <row r="2" spans="2:4" ht="26.25" customHeight="1" x14ac:dyDescent="0.2"/>
    <row r="3" spans="2:4" ht="26.25" customHeight="1" x14ac:dyDescent="0.2"/>
    <row r="4" spans="2:4" ht="26.25" customHeight="1" x14ac:dyDescent="0.2"/>
    <row r="5" spans="2:4" ht="26.25" customHeight="1" x14ac:dyDescent="0.2"/>
    <row r="6" spans="2:4" ht="26.25" customHeight="1" x14ac:dyDescent="0.2"/>
    <row r="7" spans="2:4" ht="26.25" customHeight="1" x14ac:dyDescent="0.2"/>
    <row r="8" spans="2:4" ht="26.25" customHeight="1" x14ac:dyDescent="0.2"/>
    <row r="9" spans="2:4" ht="26.25" customHeight="1" x14ac:dyDescent="0.2"/>
    <row r="10" spans="2:4" ht="26.25" customHeight="1" x14ac:dyDescent="0.2"/>
    <row r="11" spans="2:4" ht="26.25" customHeight="1" x14ac:dyDescent="0.2">
      <c r="B11" s="109" t="s">
        <v>104</v>
      </c>
      <c r="C11" s="109"/>
      <c r="D11" s="109"/>
    </row>
    <row r="12" spans="2:4" ht="26.25" customHeight="1" x14ac:dyDescent="0.2">
      <c r="B12" s="54"/>
      <c r="C12" s="54"/>
      <c r="D12" s="54"/>
    </row>
    <row r="13" spans="2:4" ht="26.25" customHeight="1" x14ac:dyDescent="0.2">
      <c r="B13" s="54"/>
      <c r="C13" s="55" t="s">
        <v>0</v>
      </c>
      <c r="D13" s="54"/>
    </row>
    <row r="14" spans="2:4" ht="26.25" customHeight="1" x14ac:dyDescent="0.2">
      <c r="B14" s="54"/>
      <c r="C14" s="54"/>
      <c r="D14" s="54"/>
    </row>
    <row r="15" spans="2:4" ht="26.25" customHeight="1" x14ac:dyDescent="0.2">
      <c r="B15" s="54"/>
      <c r="C15" s="55" t="s">
        <v>105</v>
      </c>
      <c r="D15" s="54"/>
    </row>
    <row r="16" spans="2:4" ht="26.25" customHeight="1" x14ac:dyDescent="0.2">
      <c r="B16" s="54"/>
      <c r="C16" s="54"/>
      <c r="D16" s="54"/>
    </row>
    <row r="17" ht="26.25" customHeight="1" x14ac:dyDescent="0.2"/>
    <row r="18" ht="26.25" customHeight="1" x14ac:dyDescent="0.2"/>
    <row r="19" ht="26.25" customHeight="1" x14ac:dyDescent="0.2"/>
    <row r="20" ht="26.25" customHeight="1" x14ac:dyDescent="0.2"/>
    <row r="21" ht="26.25" customHeight="1" x14ac:dyDescent="0.2"/>
    <row r="22" ht="26.25" customHeight="1" x14ac:dyDescent="0.2"/>
    <row r="23" ht="26.25" customHeight="1" x14ac:dyDescent="0.2"/>
    <row r="24" ht="26.25" customHeight="1" x14ac:dyDescent="0.2"/>
    <row r="25" ht="26.25" customHeight="1" x14ac:dyDescent="0.2"/>
    <row r="26" ht="26.25" customHeight="1" x14ac:dyDescent="0.2"/>
    <row r="27" ht="26.25" customHeight="1" x14ac:dyDescent="0.2"/>
  </sheetData>
  <mergeCells count="1">
    <mergeCell ref="B11:D11"/>
  </mergeCells>
  <pageMargins left="0.39" right="0.39" top="0.39" bottom="0.39" header="0" footer="0"/>
  <pageSetup paperSize="9" fitToHeight="0" orientation="landscape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5B5E35-9F3D-4A29-ACE9-F2D9781CF017}">
  <sheetPr>
    <pageSetUpPr fitToPage="1"/>
  </sheetPr>
  <dimension ref="A1:N12"/>
  <sheetViews>
    <sheetView rightToLeft="1" workbookViewId="0">
      <selection activeCell="H21" sqref="H21"/>
    </sheetView>
  </sheetViews>
  <sheetFormatPr defaultRowHeight="12.75" x14ac:dyDescent="0.2"/>
  <cols>
    <col min="1" max="1" width="1.28515625" customWidth="1"/>
    <col min="2" max="2" width="28.28515625" customWidth="1"/>
    <col min="3" max="3" width="1.28515625" customWidth="1"/>
    <col min="4" max="4" width="21" customWidth="1"/>
    <col min="5" max="5" width="5.140625" hidden="1" customWidth="1"/>
    <col min="6" max="6" width="1.28515625" customWidth="1"/>
    <col min="7" max="7" width="14.140625" customWidth="1"/>
    <col min="8" max="8" width="5.140625" hidden="1" customWidth="1"/>
    <col min="9" max="9" width="1.28515625" customWidth="1"/>
    <col min="10" max="10" width="23.140625" customWidth="1"/>
    <col min="11" max="11" width="1.28515625" customWidth="1"/>
    <col min="12" max="12" width="20.5703125" customWidth="1"/>
    <col min="13" max="13" width="0.28515625" customWidth="1"/>
  </cols>
  <sheetData>
    <row r="1" spans="1:14" ht="14.85" customHeight="1" x14ac:dyDescent="0.2">
      <c r="A1" s="110"/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</row>
    <row r="2" spans="1:14" s="84" customFormat="1" ht="29.65" customHeight="1" x14ac:dyDescent="0.25">
      <c r="A2" s="124" t="s">
        <v>55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04"/>
    </row>
    <row r="3" spans="1:14" s="84" customFormat="1" ht="29.65" customHeight="1" x14ac:dyDescent="0.25">
      <c r="A3" s="124" t="s">
        <v>26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04"/>
    </row>
    <row r="4" spans="1:14" s="84" customFormat="1" ht="46.5" customHeight="1" x14ac:dyDescent="0.25">
      <c r="A4" s="124" t="s">
        <v>105</v>
      </c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  <c r="M4" s="104"/>
    </row>
    <row r="5" spans="1:14" s="30" customFormat="1" ht="56.25" customHeight="1" x14ac:dyDescent="0.4">
      <c r="A5" s="112" t="s">
        <v>74</v>
      </c>
      <c r="B5" s="112"/>
      <c r="C5" s="112"/>
      <c r="D5" s="112"/>
      <c r="E5" s="112"/>
      <c r="F5" s="112"/>
      <c r="G5" s="112"/>
      <c r="H5" s="112"/>
      <c r="I5" s="112"/>
      <c r="J5" s="112"/>
      <c r="K5" s="112"/>
      <c r="L5" s="112"/>
    </row>
    <row r="6" spans="1:14" ht="26.25" customHeight="1" x14ac:dyDescent="0.2">
      <c r="A6" s="28"/>
      <c r="B6" s="28"/>
      <c r="C6" s="28"/>
      <c r="D6" s="129" t="s">
        <v>108</v>
      </c>
      <c r="E6" s="116"/>
      <c r="F6" s="116"/>
      <c r="G6" s="116"/>
      <c r="H6" s="116"/>
      <c r="I6" s="8"/>
      <c r="J6" s="129" t="s">
        <v>107</v>
      </c>
      <c r="K6" s="116"/>
      <c r="L6" s="116"/>
      <c r="M6" s="8"/>
    </row>
    <row r="7" spans="1:14" ht="44.45" customHeight="1" x14ac:dyDescent="0.2">
      <c r="A7" s="114" t="s">
        <v>84</v>
      </c>
      <c r="B7" s="114"/>
      <c r="D7" s="133" t="s">
        <v>72</v>
      </c>
      <c r="E7" s="114"/>
      <c r="G7" s="133" t="s">
        <v>73</v>
      </c>
      <c r="H7" s="114"/>
      <c r="J7" s="38" t="s">
        <v>72</v>
      </c>
      <c r="L7" s="38" t="s">
        <v>73</v>
      </c>
    </row>
    <row r="8" spans="1:14" ht="14.85" customHeight="1" x14ac:dyDescent="0.2">
      <c r="A8" s="5"/>
      <c r="B8" s="5"/>
      <c r="D8" s="5"/>
      <c r="E8" s="5"/>
      <c r="G8" s="5"/>
      <c r="H8" s="5"/>
      <c r="J8" s="5"/>
      <c r="L8" s="5"/>
    </row>
    <row r="9" spans="1:14" ht="29.65" customHeight="1" x14ac:dyDescent="0.2">
      <c r="A9" s="126" t="s">
        <v>56</v>
      </c>
      <c r="B9" s="126"/>
      <c r="D9" s="132">
        <v>3219626</v>
      </c>
      <c r="E9" s="132"/>
      <c r="F9" s="12"/>
      <c r="G9" s="69">
        <v>75.87</v>
      </c>
      <c r="H9" s="69"/>
      <c r="I9" s="12"/>
      <c r="J9" s="98">
        <v>3901728</v>
      </c>
      <c r="K9" s="12"/>
      <c r="L9" s="69">
        <v>36.47</v>
      </c>
      <c r="M9" s="50"/>
      <c r="N9" s="50"/>
    </row>
    <row r="10" spans="1:14" ht="29.65" customHeight="1" x14ac:dyDescent="0.2">
      <c r="A10" s="126" t="s">
        <v>56</v>
      </c>
      <c r="B10" s="126"/>
      <c r="D10" s="132">
        <v>1024048</v>
      </c>
      <c r="E10" s="132"/>
      <c r="F10" s="12"/>
      <c r="G10" s="69">
        <v>24.13</v>
      </c>
      <c r="H10" s="69"/>
      <c r="I10" s="12"/>
      <c r="J10" s="98">
        <v>6793170</v>
      </c>
      <c r="K10" s="12"/>
      <c r="L10" s="69">
        <v>63.5</v>
      </c>
      <c r="M10" s="50"/>
      <c r="N10" s="50"/>
    </row>
    <row r="11" spans="1:14" ht="29.65" customHeight="1" x14ac:dyDescent="0.2">
      <c r="A11" s="126" t="s">
        <v>57</v>
      </c>
      <c r="B11" s="126"/>
      <c r="D11" s="132">
        <v>0</v>
      </c>
      <c r="E11" s="132"/>
      <c r="F11" s="12"/>
      <c r="G11" s="68">
        <v>0</v>
      </c>
      <c r="H11" s="68"/>
      <c r="I11" s="12"/>
      <c r="J11" s="98">
        <v>3491</v>
      </c>
      <c r="K11" s="12"/>
      <c r="L11" s="68">
        <v>0.03</v>
      </c>
      <c r="M11" s="50"/>
      <c r="N11" s="50"/>
    </row>
    <row r="12" spans="1:14" ht="22.15" customHeight="1" x14ac:dyDescent="0.2">
      <c r="A12" s="117" t="s">
        <v>16</v>
      </c>
      <c r="B12" s="117"/>
      <c r="D12" s="130">
        <f>SUM(D9:E11)</f>
        <v>4243674</v>
      </c>
      <c r="E12" s="130"/>
      <c r="F12" s="12"/>
      <c r="G12" s="99">
        <f>SUM(G9:G11)</f>
        <v>100</v>
      </c>
      <c r="I12" s="12"/>
      <c r="J12" s="96">
        <f>SUM(J9:J11)</f>
        <v>10698389</v>
      </c>
      <c r="K12" s="12"/>
      <c r="L12" s="99">
        <f>SUM(L9:L11)</f>
        <v>100</v>
      </c>
    </row>
  </sheetData>
  <mergeCells count="18">
    <mergeCell ref="A1:M1"/>
    <mergeCell ref="A3:L3"/>
    <mergeCell ref="A4:L4"/>
    <mergeCell ref="A2:L2"/>
    <mergeCell ref="A12:B12"/>
    <mergeCell ref="D12:E12"/>
    <mergeCell ref="A5:L5"/>
    <mergeCell ref="A11:B11"/>
    <mergeCell ref="D11:E11"/>
    <mergeCell ref="A9:B9"/>
    <mergeCell ref="D9:E9"/>
    <mergeCell ref="A10:B10"/>
    <mergeCell ref="D10:E10"/>
    <mergeCell ref="D6:H6"/>
    <mergeCell ref="J6:L6"/>
    <mergeCell ref="A7:B7"/>
    <mergeCell ref="D7:E7"/>
    <mergeCell ref="G7:H7"/>
  </mergeCells>
  <pageMargins left="0.39" right="0.39" top="0.39" bottom="0.39" header="0" footer="0"/>
  <pageSetup paperSize="9" fitToHeight="0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93D467-6A8D-4304-8C9E-0A053B7EE6AC}">
  <dimension ref="A1:V10"/>
  <sheetViews>
    <sheetView rightToLeft="1" zoomScaleNormal="100" zoomScaleSheetLayoutView="98" workbookViewId="0">
      <selection activeCell="H21" sqref="H21"/>
    </sheetView>
  </sheetViews>
  <sheetFormatPr defaultColWidth="9.140625" defaultRowHeight="12.75" x14ac:dyDescent="0.2"/>
  <cols>
    <col min="1" max="1" width="20.5703125" style="75" customWidth="1"/>
    <col min="2" max="2" width="0.85546875" style="75" customWidth="1"/>
    <col min="3" max="3" width="18.5703125" style="75" customWidth="1"/>
    <col min="4" max="4" width="1" style="75" customWidth="1"/>
    <col min="5" max="5" width="19.28515625" style="75" customWidth="1"/>
    <col min="6" max="6" width="1" style="75" customWidth="1"/>
    <col min="7" max="7" width="14.42578125" style="75" customWidth="1"/>
    <col min="8" max="8" width="0.85546875" style="75" customWidth="1"/>
    <col min="9" max="9" width="21.7109375" style="75" customWidth="1"/>
    <col min="10" max="10" width="1" style="75" customWidth="1"/>
    <col min="11" max="11" width="18.42578125" style="75" customWidth="1"/>
    <col min="12" max="12" width="1.140625" style="75" customWidth="1"/>
    <col min="13" max="13" width="21.140625" style="75" customWidth="1"/>
    <col min="14" max="14" width="0.85546875" style="75" customWidth="1"/>
    <col min="15" max="15" width="21.140625" style="75" customWidth="1"/>
    <col min="16" max="16" width="1" style="75" customWidth="1"/>
    <col min="17" max="17" width="18.5703125" style="75" customWidth="1"/>
    <col min="18" max="18" width="0.7109375" style="75" customWidth="1"/>
    <col min="19" max="19" width="23.42578125" style="75" customWidth="1"/>
    <col min="20" max="16384" width="9.140625" style="75"/>
  </cols>
  <sheetData>
    <row r="1" spans="1:22" s="84" customFormat="1" ht="14.85" customHeight="1" x14ac:dyDescent="0.25">
      <c r="A1" s="123"/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</row>
    <row r="2" spans="1:22" s="84" customFormat="1" ht="29.65" customHeight="1" x14ac:dyDescent="0.25">
      <c r="A2" s="124" t="s">
        <v>55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</row>
    <row r="3" spans="1:22" s="84" customFormat="1" ht="29.65" customHeight="1" x14ac:dyDescent="0.25">
      <c r="A3" s="124" t="s">
        <v>26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4"/>
      <c r="R3" s="124"/>
      <c r="S3" s="124"/>
    </row>
    <row r="4" spans="1:22" s="84" customFormat="1" ht="29.65" customHeight="1" x14ac:dyDescent="0.25">
      <c r="A4" s="124" t="s">
        <v>105</v>
      </c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  <c r="R4" s="124"/>
      <c r="S4" s="124"/>
    </row>
    <row r="5" spans="1:22" s="84" customFormat="1" ht="29.65" customHeight="1" x14ac:dyDescent="0.25">
      <c r="A5" s="85"/>
      <c r="B5" s="85"/>
      <c r="C5" s="85"/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</row>
    <row r="6" spans="1:22" s="88" customFormat="1" ht="38.25" customHeight="1" thickBot="1" x14ac:dyDescent="0.5">
      <c r="A6" s="135" t="s">
        <v>102</v>
      </c>
      <c r="B6" s="135"/>
      <c r="C6" s="135"/>
      <c r="D6" s="135"/>
      <c r="E6" s="135"/>
      <c r="F6" s="135"/>
      <c r="G6" s="135"/>
      <c r="H6" s="86"/>
      <c r="I6" s="134" t="s">
        <v>109</v>
      </c>
      <c r="J6" s="134"/>
      <c r="K6" s="134"/>
      <c r="L6" s="134"/>
      <c r="M6" s="134"/>
      <c r="N6" s="87"/>
      <c r="O6" s="134" t="s">
        <v>107</v>
      </c>
      <c r="P6" s="134"/>
      <c r="Q6" s="134"/>
      <c r="R6" s="134"/>
      <c r="S6" s="134"/>
      <c r="T6" s="87"/>
      <c r="U6" s="87"/>
      <c r="V6" s="87"/>
    </row>
    <row r="7" spans="1:22" s="79" customFormat="1" ht="62.25" customHeight="1" thickBot="1" x14ac:dyDescent="0.25">
      <c r="A7" s="76" t="s">
        <v>101</v>
      </c>
      <c r="B7" s="77"/>
      <c r="C7" s="76" t="s">
        <v>100</v>
      </c>
      <c r="D7" s="77"/>
      <c r="E7" s="76" t="s">
        <v>99</v>
      </c>
      <c r="F7" s="77"/>
      <c r="G7" s="76" t="s">
        <v>98</v>
      </c>
      <c r="H7" s="77"/>
      <c r="I7" s="76" t="s">
        <v>97</v>
      </c>
      <c r="J7" s="77"/>
      <c r="K7" s="76" t="s">
        <v>96</v>
      </c>
      <c r="L7" s="77"/>
      <c r="M7" s="76" t="s">
        <v>95</v>
      </c>
      <c r="N7" s="78"/>
      <c r="O7" s="76" t="s">
        <v>97</v>
      </c>
      <c r="P7" s="77"/>
      <c r="Q7" s="76" t="s">
        <v>96</v>
      </c>
      <c r="R7" s="77"/>
      <c r="S7" s="76" t="s">
        <v>95</v>
      </c>
    </row>
    <row r="8" spans="1:22" s="80" customFormat="1" ht="32.25" customHeight="1" x14ac:dyDescent="0.25">
      <c r="A8" s="78" t="s">
        <v>13</v>
      </c>
      <c r="C8" s="81" t="s">
        <v>113</v>
      </c>
      <c r="E8" s="82">
        <v>3667623586</v>
      </c>
      <c r="F8" s="82"/>
      <c r="G8" s="82">
        <v>320</v>
      </c>
      <c r="I8" s="93">
        <v>0</v>
      </c>
      <c r="J8" s="80">
        <v>0</v>
      </c>
      <c r="K8" s="93">
        <v>0</v>
      </c>
      <c r="L8" s="80">
        <v>0</v>
      </c>
      <c r="M8" s="93">
        <v>0</v>
      </c>
      <c r="N8" s="82">
        <v>0</v>
      </c>
      <c r="O8" s="93">
        <v>1173639547520</v>
      </c>
      <c r="P8" s="82"/>
      <c r="Q8" s="93">
        <v>0</v>
      </c>
      <c r="R8" s="82"/>
      <c r="S8" s="93">
        <f>SUM(O8:Q8)</f>
        <v>1173639547520</v>
      </c>
    </row>
    <row r="9" spans="1:22" s="80" customFormat="1" ht="32.25" customHeight="1" thickBot="1" x14ac:dyDescent="0.3">
      <c r="A9" s="78" t="s">
        <v>103</v>
      </c>
      <c r="I9" s="83">
        <f>SUM(I8)</f>
        <v>0</v>
      </c>
      <c r="K9" s="83">
        <f>SUM(K8)</f>
        <v>0</v>
      </c>
      <c r="M9" s="83">
        <f>SUM(M8)</f>
        <v>0</v>
      </c>
      <c r="O9" s="83">
        <f>SUM(O8)</f>
        <v>1173639547520</v>
      </c>
      <c r="Q9" s="83">
        <f>SUM(Q8)</f>
        <v>0</v>
      </c>
      <c r="S9" s="83">
        <f>SUM(O9:Q9)</f>
        <v>1173639547520</v>
      </c>
    </row>
    <row r="10" spans="1:22" ht="13.5" thickTop="1" x14ac:dyDescent="0.2">
      <c r="S10" s="89"/>
    </row>
  </sheetData>
  <mergeCells count="7">
    <mergeCell ref="A1:M1"/>
    <mergeCell ref="A4:S4"/>
    <mergeCell ref="I6:M6"/>
    <mergeCell ref="O6:S6"/>
    <mergeCell ref="A2:S2"/>
    <mergeCell ref="A3:S3"/>
    <mergeCell ref="A6:G6"/>
  </mergeCells>
  <pageMargins left="0.7" right="0.7" top="0.75" bottom="0.75" header="0.3" footer="0.3"/>
  <pageSetup scale="75" orientation="landscape" horizontalDpi="4294967295" verticalDpi="4294967295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407D60-C4A5-47E0-9510-8D990B1A3EB2}">
  <sheetPr>
    <pageSetUpPr fitToPage="1"/>
  </sheetPr>
  <dimension ref="A1:U10"/>
  <sheetViews>
    <sheetView rightToLeft="1" zoomScaleNormal="100" workbookViewId="0">
      <selection activeCell="H21" sqref="H21"/>
    </sheetView>
  </sheetViews>
  <sheetFormatPr defaultRowHeight="12.75" x14ac:dyDescent="0.2"/>
  <cols>
    <col min="1" max="1" width="1.28515625" style="40" customWidth="1"/>
    <col min="2" max="2" width="30.42578125" style="40" customWidth="1"/>
    <col min="3" max="3" width="1.28515625" style="40" customWidth="1"/>
    <col min="4" max="4" width="13.42578125" style="40" customWidth="1"/>
    <col min="5" max="5" width="1.28515625" style="40" customWidth="1"/>
    <col min="6" max="6" width="12" style="40" customWidth="1"/>
    <col min="7" max="7" width="1.28515625" style="40" customWidth="1"/>
    <col min="8" max="8" width="14.140625" style="40" customWidth="1"/>
    <col min="9" max="9" width="1.28515625" style="40" customWidth="1"/>
    <col min="10" max="10" width="17.140625" style="40" customWidth="1"/>
    <col min="11" max="11" width="1.28515625" style="40" customWidth="1"/>
    <col min="12" max="12" width="12.5703125" style="40" customWidth="1"/>
    <col min="13" max="13" width="1.28515625" style="40" customWidth="1"/>
    <col min="14" max="14" width="14.140625" style="40" customWidth="1"/>
    <col min="15" max="15" width="1.28515625" style="40" customWidth="1"/>
    <col min="16" max="16" width="18" style="40" customWidth="1"/>
    <col min="17" max="17" width="1.28515625" style="40" customWidth="1"/>
    <col min="18" max="18" width="10.85546875" style="40" customWidth="1"/>
    <col min="19" max="19" width="1.28515625" style="40" customWidth="1"/>
    <col min="20" max="20" width="19.85546875" style="40" customWidth="1"/>
    <col min="21" max="21" width="0.28515625" style="40" customWidth="1"/>
    <col min="22" max="16384" width="9.140625" style="40"/>
  </cols>
  <sheetData>
    <row r="1" spans="1:21" ht="14.85" customHeight="1" x14ac:dyDescent="0.2">
      <c r="A1" s="136"/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36"/>
      <c r="U1" s="136"/>
    </row>
    <row r="2" spans="1:21" s="105" customFormat="1" ht="29.65" customHeight="1" x14ac:dyDescent="0.25">
      <c r="A2" s="137" t="s">
        <v>55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  <c r="U2" s="137"/>
    </row>
    <row r="3" spans="1:21" s="105" customFormat="1" ht="29.65" customHeight="1" x14ac:dyDescent="0.25">
      <c r="A3" s="137" t="s">
        <v>26</v>
      </c>
      <c r="B3" s="137"/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  <c r="N3" s="137"/>
      <c r="O3" s="137"/>
      <c r="P3" s="137"/>
      <c r="Q3" s="137"/>
      <c r="R3" s="137"/>
      <c r="S3" s="137"/>
      <c r="T3" s="137"/>
      <c r="U3" s="106"/>
    </row>
    <row r="4" spans="1:21" s="105" customFormat="1" ht="29.65" customHeight="1" x14ac:dyDescent="0.25">
      <c r="A4" s="137" t="s">
        <v>105</v>
      </c>
      <c r="B4" s="137"/>
      <c r="C4" s="137"/>
      <c r="D4" s="137"/>
      <c r="E4" s="137"/>
      <c r="F4" s="137"/>
      <c r="G4" s="137"/>
      <c r="H4" s="137"/>
      <c r="I4" s="137"/>
      <c r="J4" s="137"/>
      <c r="K4" s="137"/>
      <c r="L4" s="137"/>
      <c r="M4" s="137"/>
      <c r="N4" s="137"/>
      <c r="O4" s="137"/>
      <c r="P4" s="137"/>
      <c r="Q4" s="137"/>
      <c r="R4" s="137"/>
      <c r="S4" s="137"/>
      <c r="T4" s="137"/>
      <c r="U4" s="106"/>
    </row>
    <row r="5" spans="1:21" s="33" customFormat="1" ht="25.5" x14ac:dyDescent="0.2">
      <c r="A5" s="112" t="s">
        <v>76</v>
      </c>
      <c r="B5" s="112"/>
      <c r="C5" s="112"/>
      <c r="D5" s="112"/>
      <c r="E5" s="112"/>
      <c r="F5" s="112"/>
      <c r="G5" s="112"/>
      <c r="H5" s="112"/>
      <c r="I5" s="112"/>
      <c r="J5" s="112"/>
      <c r="K5" s="112"/>
      <c r="L5" s="112"/>
      <c r="M5" s="112"/>
      <c r="N5" s="112"/>
      <c r="O5" s="112"/>
      <c r="P5" s="112"/>
    </row>
    <row r="6" spans="1:21" ht="27" customHeight="1" x14ac:dyDescent="0.2">
      <c r="A6" s="136"/>
      <c r="B6" s="138"/>
      <c r="C6" s="136"/>
      <c r="D6" s="138"/>
      <c r="E6" s="136"/>
      <c r="F6" s="138"/>
      <c r="G6" s="136"/>
      <c r="H6" s="138"/>
      <c r="I6" s="136"/>
      <c r="J6" s="139" t="s">
        <v>108</v>
      </c>
      <c r="K6" s="139"/>
      <c r="L6" s="139"/>
      <c r="M6" s="139"/>
      <c r="N6" s="139"/>
      <c r="O6" s="45"/>
      <c r="P6" s="139" t="s">
        <v>107</v>
      </c>
      <c r="Q6" s="139"/>
      <c r="R6" s="139"/>
      <c r="S6" s="139"/>
      <c r="T6" s="139"/>
      <c r="U6" s="45"/>
    </row>
    <row r="7" spans="1:21" ht="44.45" customHeight="1" x14ac:dyDescent="0.2">
      <c r="A7" s="140" t="s">
        <v>40</v>
      </c>
      <c r="B7" s="140"/>
      <c r="D7" s="44" t="s">
        <v>41</v>
      </c>
      <c r="F7" s="44" t="s">
        <v>19</v>
      </c>
      <c r="H7" s="44" t="s">
        <v>29</v>
      </c>
      <c r="J7" s="72" t="s">
        <v>42</v>
      </c>
      <c r="L7" s="46" t="s">
        <v>43</v>
      </c>
      <c r="N7" s="46" t="s">
        <v>44</v>
      </c>
      <c r="P7" s="46" t="s">
        <v>42</v>
      </c>
      <c r="R7" s="46" t="s">
        <v>43</v>
      </c>
      <c r="S7" s="142" t="s">
        <v>44</v>
      </c>
      <c r="T7" s="142"/>
    </row>
    <row r="8" spans="1:21" ht="14.85" customHeight="1" x14ac:dyDescent="0.2">
      <c r="A8" s="43"/>
      <c r="B8" s="43"/>
      <c r="D8" s="43"/>
      <c r="F8" s="43"/>
      <c r="H8" s="43"/>
      <c r="J8" s="43"/>
      <c r="L8" s="43"/>
      <c r="N8" s="43"/>
      <c r="P8" s="43"/>
      <c r="R8" s="43"/>
      <c r="S8" s="43"/>
      <c r="T8" s="43"/>
    </row>
    <row r="9" spans="1:21" ht="29.65" customHeight="1" x14ac:dyDescent="0.2">
      <c r="A9" s="141" t="s">
        <v>23</v>
      </c>
      <c r="B9" s="141"/>
      <c r="D9" s="92" t="s">
        <v>112</v>
      </c>
      <c r="F9" s="42" t="s">
        <v>25</v>
      </c>
      <c r="H9" s="41">
        <v>18</v>
      </c>
      <c r="J9" s="71">
        <v>78141478</v>
      </c>
      <c r="K9" s="47"/>
      <c r="L9" s="48">
        <v>0</v>
      </c>
      <c r="M9" s="47"/>
      <c r="N9" s="48">
        <f>SUM(J9:L9)</f>
        <v>78141478</v>
      </c>
      <c r="O9" s="47"/>
      <c r="P9" s="48">
        <v>227451310</v>
      </c>
      <c r="Q9" s="47"/>
      <c r="R9" s="48">
        <v>0</v>
      </c>
      <c r="S9" s="47"/>
      <c r="T9" s="48">
        <f>SUM(P9:R9)</f>
        <v>227451310</v>
      </c>
    </row>
    <row r="10" spans="1:21" ht="22.15" customHeight="1" x14ac:dyDescent="0.2">
      <c r="A10" s="140" t="s">
        <v>16</v>
      </c>
      <c r="B10" s="140"/>
      <c r="J10" s="70">
        <f>SUM(J9)</f>
        <v>78141478</v>
      </c>
      <c r="K10" s="47"/>
      <c r="L10" s="49">
        <v>0</v>
      </c>
      <c r="M10" s="47"/>
      <c r="N10" s="49">
        <f>SUM(N9)</f>
        <v>78141478</v>
      </c>
      <c r="O10" s="47"/>
      <c r="P10" s="49">
        <f>SUM(P9)</f>
        <v>227451310</v>
      </c>
      <c r="Q10" s="47"/>
      <c r="R10" s="49">
        <v>0</v>
      </c>
      <c r="S10" s="47"/>
      <c r="T10" s="49">
        <f>SUM(T9)</f>
        <v>227451310</v>
      </c>
    </row>
  </sheetData>
  <mergeCells count="12">
    <mergeCell ref="A10:B10"/>
    <mergeCell ref="A9:B9"/>
    <mergeCell ref="A3:T3"/>
    <mergeCell ref="A4:T4"/>
    <mergeCell ref="S7:T7"/>
    <mergeCell ref="A5:P5"/>
    <mergeCell ref="A7:B7"/>
    <mergeCell ref="A1:U1"/>
    <mergeCell ref="A2:U2"/>
    <mergeCell ref="A6:I6"/>
    <mergeCell ref="J6:N6"/>
    <mergeCell ref="P6:T6"/>
  </mergeCells>
  <pageMargins left="0.39" right="0.39" top="0.39" bottom="0.39" header="0" footer="0"/>
  <pageSetup paperSize="9" fitToHeight="0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197FC1-93F2-4F96-A67B-567BC20AB03D}">
  <sheetPr>
    <pageSetUpPr fitToPage="1"/>
  </sheetPr>
  <dimension ref="A1:O11"/>
  <sheetViews>
    <sheetView rightToLeft="1" zoomScaleNormal="100" workbookViewId="0">
      <selection activeCell="H21" sqref="H21"/>
    </sheetView>
  </sheetViews>
  <sheetFormatPr defaultRowHeight="12.75" x14ac:dyDescent="0.2"/>
  <cols>
    <col min="1" max="1" width="1.28515625" customWidth="1"/>
    <col min="2" max="2" width="33.42578125" customWidth="1"/>
    <col min="3" max="3" width="1.28515625" customWidth="1"/>
    <col min="4" max="4" width="18.5703125" customWidth="1"/>
    <col min="5" max="5" width="1.28515625" customWidth="1"/>
    <col min="6" max="6" width="17" customWidth="1"/>
    <col min="7" max="7" width="1.28515625" customWidth="1"/>
    <col min="8" max="8" width="14.140625" customWidth="1"/>
    <col min="9" max="9" width="1.28515625" customWidth="1"/>
    <col min="10" max="10" width="19.42578125" customWidth="1"/>
    <col min="11" max="11" width="1.28515625" customWidth="1"/>
    <col min="12" max="12" width="15" customWidth="1"/>
    <col min="13" max="13" width="1.28515625" customWidth="1"/>
    <col min="14" max="14" width="19.42578125" customWidth="1"/>
    <col min="15" max="15" width="0.28515625" customWidth="1"/>
  </cols>
  <sheetData>
    <row r="1" spans="1:15" s="84" customFormat="1" ht="29.65" customHeight="1" x14ac:dyDescent="0.25">
      <c r="A1" s="124" t="s">
        <v>55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</row>
    <row r="2" spans="1:15" s="84" customFormat="1" ht="29.65" customHeight="1" x14ac:dyDescent="0.25">
      <c r="A2" s="124" t="s">
        <v>85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04"/>
    </row>
    <row r="3" spans="1:15" s="84" customFormat="1" ht="29.65" customHeight="1" x14ac:dyDescent="0.25">
      <c r="A3" s="124" t="s">
        <v>110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04"/>
    </row>
    <row r="4" spans="1:15" s="33" customFormat="1" ht="25.5" x14ac:dyDescent="0.2">
      <c r="A4" s="112" t="s">
        <v>77</v>
      </c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</row>
    <row r="5" spans="1:15" ht="31.5" customHeight="1" x14ac:dyDescent="0.2">
      <c r="A5" s="146"/>
      <c r="B5" s="147"/>
      <c r="C5" s="146"/>
      <c r="D5" s="129" t="s">
        <v>108</v>
      </c>
      <c r="E5" s="116"/>
      <c r="F5" s="116"/>
      <c r="G5" s="116"/>
      <c r="H5" s="116"/>
      <c r="I5" s="20"/>
      <c r="J5" s="129" t="s">
        <v>107</v>
      </c>
      <c r="K5" s="116"/>
      <c r="L5" s="116"/>
      <c r="M5" s="116"/>
      <c r="N5" s="116"/>
      <c r="O5" s="20"/>
    </row>
    <row r="6" spans="1:15" ht="44.45" customHeight="1" x14ac:dyDescent="0.2">
      <c r="A6" s="143" t="s">
        <v>40</v>
      </c>
      <c r="B6" s="143"/>
      <c r="D6" s="53" t="s">
        <v>42</v>
      </c>
      <c r="F6" s="53" t="s">
        <v>43</v>
      </c>
      <c r="H6" s="53" t="s">
        <v>44</v>
      </c>
      <c r="J6" s="53" t="s">
        <v>42</v>
      </c>
      <c r="L6" s="53" t="s">
        <v>43</v>
      </c>
      <c r="N6" s="53" t="s">
        <v>44</v>
      </c>
    </row>
    <row r="7" spans="1:15" ht="14.85" customHeight="1" x14ac:dyDescent="0.2">
      <c r="A7" s="5"/>
      <c r="B7" s="5"/>
      <c r="D7" s="5"/>
      <c r="F7" s="5"/>
      <c r="H7" s="5"/>
      <c r="J7" s="5"/>
      <c r="L7" s="5"/>
      <c r="N7" s="5"/>
    </row>
    <row r="8" spans="1:15" ht="29.65" customHeight="1" x14ac:dyDescent="0.2">
      <c r="A8" s="144" t="s">
        <v>56</v>
      </c>
      <c r="B8" s="145"/>
      <c r="D8" s="51">
        <v>3219626</v>
      </c>
      <c r="E8" s="12"/>
      <c r="F8" s="51">
        <v>0</v>
      </c>
      <c r="G8" s="12"/>
      <c r="H8" s="51">
        <f>SUM(D8:F8)</f>
        <v>3219626</v>
      </c>
      <c r="I8" s="12"/>
      <c r="J8" s="51">
        <v>3901728</v>
      </c>
      <c r="K8" s="12"/>
      <c r="L8" s="51">
        <v>0</v>
      </c>
      <c r="M8" s="12"/>
      <c r="N8" s="51">
        <f>SUM(J8:L8)</f>
        <v>3901728</v>
      </c>
    </row>
    <row r="9" spans="1:15" ht="29.65" customHeight="1" x14ac:dyDescent="0.2">
      <c r="A9" s="144" t="s">
        <v>56</v>
      </c>
      <c r="B9" s="145"/>
      <c r="D9" s="51">
        <v>1024048</v>
      </c>
      <c r="E9" s="12"/>
      <c r="F9" s="51">
        <v>0</v>
      </c>
      <c r="G9" s="12"/>
      <c r="H9" s="51">
        <f t="shared" ref="H9:H10" si="0">SUM(D9:F9)</f>
        <v>1024048</v>
      </c>
      <c r="I9" s="12"/>
      <c r="J9" s="51">
        <v>6793170</v>
      </c>
      <c r="K9" s="12"/>
      <c r="L9" s="51">
        <v>0</v>
      </c>
      <c r="M9" s="12"/>
      <c r="N9" s="51">
        <f>SUM(J9:L9)</f>
        <v>6793170</v>
      </c>
    </row>
    <row r="10" spans="1:15" ht="29.65" customHeight="1" x14ac:dyDescent="0.2">
      <c r="A10" s="144" t="s">
        <v>57</v>
      </c>
      <c r="B10" s="145"/>
      <c r="D10" s="51">
        <v>0</v>
      </c>
      <c r="E10" s="12"/>
      <c r="F10" s="51">
        <v>0</v>
      </c>
      <c r="G10" s="12"/>
      <c r="H10" s="51">
        <f t="shared" si="0"/>
        <v>0</v>
      </c>
      <c r="I10" s="12"/>
      <c r="J10" s="51">
        <v>3491</v>
      </c>
      <c r="K10" s="12"/>
      <c r="L10" s="51">
        <v>0</v>
      </c>
      <c r="M10" s="12"/>
      <c r="N10" s="51">
        <f>SUM(J10:L10)</f>
        <v>3491</v>
      </c>
    </row>
    <row r="11" spans="1:15" ht="22.15" customHeight="1" x14ac:dyDescent="0.2">
      <c r="A11" s="143" t="s">
        <v>16</v>
      </c>
      <c r="B11" s="143"/>
      <c r="D11" s="52">
        <f>SUM(D8:D10)</f>
        <v>4243674</v>
      </c>
      <c r="E11" s="12"/>
      <c r="F11" s="52">
        <f>SUM(F8:F10)</f>
        <v>0</v>
      </c>
      <c r="G11" s="12"/>
      <c r="H11" s="52">
        <f>SUM(H8:H10)</f>
        <v>4243674</v>
      </c>
      <c r="I11" s="12"/>
      <c r="J11" s="52">
        <f>SUM(J8:J10)</f>
        <v>10698389</v>
      </c>
      <c r="K11" s="12"/>
      <c r="L11" s="52">
        <f>SUM(L8:L10)</f>
        <v>0</v>
      </c>
      <c r="M11" s="12"/>
      <c r="N11" s="52">
        <f>SUM(N8:N10)</f>
        <v>10698389</v>
      </c>
    </row>
  </sheetData>
  <mergeCells count="12">
    <mergeCell ref="A11:B11"/>
    <mergeCell ref="A4:L4"/>
    <mergeCell ref="A1:O1"/>
    <mergeCell ref="A2:N2"/>
    <mergeCell ref="A3:N3"/>
    <mergeCell ref="A9:B9"/>
    <mergeCell ref="A10:B10"/>
    <mergeCell ref="A6:B6"/>
    <mergeCell ref="A8:B8"/>
    <mergeCell ref="A5:C5"/>
    <mergeCell ref="D5:H5"/>
    <mergeCell ref="J5:N5"/>
  </mergeCells>
  <pageMargins left="0.39" right="0.39" top="0.39" bottom="0.39" header="0" footer="0"/>
  <pageSetup paperSize="9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S21"/>
  <sheetViews>
    <sheetView rightToLeft="1" zoomScaleNormal="100" workbookViewId="0">
      <selection activeCell="H21" sqref="H21"/>
    </sheetView>
  </sheetViews>
  <sheetFormatPr defaultRowHeight="12.75" x14ac:dyDescent="0.2"/>
  <cols>
    <col min="1" max="1" width="1.28515625" customWidth="1"/>
    <col min="2" max="2" width="27.42578125" customWidth="1"/>
    <col min="3" max="3" width="1.28515625" customWidth="1"/>
    <col min="4" max="4" width="14.42578125" customWidth="1"/>
    <col min="5" max="5" width="1.28515625" customWidth="1"/>
    <col min="6" max="6" width="23.85546875" customWidth="1"/>
    <col min="7" max="7" width="1.28515625" customWidth="1"/>
    <col min="8" max="8" width="21.28515625" customWidth="1"/>
    <col min="9" max="9" width="1.28515625" customWidth="1"/>
    <col min="10" max="10" width="17" customWidth="1"/>
    <col min="11" max="11" width="1.28515625" customWidth="1"/>
    <col min="12" max="12" width="15.85546875" customWidth="1"/>
    <col min="13" max="13" width="1.28515625" customWidth="1"/>
    <col min="14" max="14" width="21.28515625" customWidth="1"/>
    <col min="15" max="15" width="1.28515625" customWidth="1"/>
    <col min="16" max="16" width="22.7109375" customWidth="1"/>
    <col min="17" max="17" width="1.28515625" customWidth="1"/>
    <col min="18" max="18" width="23" customWidth="1"/>
    <col min="19" max="19" width="0.28515625" customWidth="1"/>
  </cols>
  <sheetData>
    <row r="1" spans="1:19" s="84" customFormat="1" ht="29.65" customHeight="1" x14ac:dyDescent="0.25">
      <c r="A1" s="124" t="s">
        <v>55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24"/>
    </row>
    <row r="2" spans="1:19" s="84" customFormat="1" ht="29.65" customHeight="1" x14ac:dyDescent="0.25">
      <c r="A2" s="124" t="s">
        <v>85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</row>
    <row r="3" spans="1:19" s="84" customFormat="1" ht="29.65" customHeight="1" x14ac:dyDescent="0.25">
      <c r="A3" s="124" t="s">
        <v>110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4"/>
      <c r="R3" s="124"/>
    </row>
    <row r="4" spans="1:19" s="33" customFormat="1" ht="25.5" x14ac:dyDescent="0.2">
      <c r="A4" s="112" t="s">
        <v>93</v>
      </c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</row>
    <row r="5" spans="1:19" ht="24.75" customHeight="1" x14ac:dyDescent="0.2">
      <c r="A5" s="110"/>
      <c r="B5" s="115"/>
      <c r="C5" s="110"/>
      <c r="D5" s="129" t="s">
        <v>108</v>
      </c>
      <c r="E5" s="116"/>
      <c r="F5" s="116"/>
      <c r="G5" s="116"/>
      <c r="H5" s="116"/>
      <c r="I5" s="116"/>
      <c r="J5" s="116"/>
      <c r="K5" s="1"/>
      <c r="L5" s="129" t="s">
        <v>107</v>
      </c>
      <c r="M5" s="116"/>
      <c r="N5" s="116"/>
      <c r="O5" s="116"/>
      <c r="P5" s="116"/>
      <c r="Q5" s="116"/>
      <c r="R5" s="116"/>
      <c r="S5" s="1"/>
    </row>
    <row r="6" spans="1:19" ht="44.45" customHeight="1" x14ac:dyDescent="0.2">
      <c r="A6" s="117" t="s">
        <v>40</v>
      </c>
      <c r="B6" s="117"/>
      <c r="D6" s="4" t="s">
        <v>10</v>
      </c>
      <c r="F6" s="66" t="s">
        <v>5</v>
      </c>
      <c r="H6" s="58" t="s">
        <v>45</v>
      </c>
      <c r="J6" s="58" t="s">
        <v>46</v>
      </c>
      <c r="L6" s="4" t="s">
        <v>10</v>
      </c>
      <c r="N6" s="38" t="s">
        <v>5</v>
      </c>
      <c r="P6" s="4" t="s">
        <v>45</v>
      </c>
      <c r="R6" s="4" t="s">
        <v>46</v>
      </c>
    </row>
    <row r="7" spans="1:19" ht="14.85" customHeight="1" x14ac:dyDescent="0.2">
      <c r="A7" s="5"/>
      <c r="B7" s="5"/>
      <c r="D7" s="5"/>
      <c r="F7" s="5"/>
      <c r="H7" s="5"/>
      <c r="J7" s="5"/>
      <c r="L7" s="5"/>
      <c r="N7" s="5"/>
      <c r="P7" s="5"/>
      <c r="R7" s="5"/>
    </row>
    <row r="8" spans="1:19" s="25" customFormat="1" ht="29.65" customHeight="1" x14ac:dyDescent="0.2">
      <c r="A8" s="126" t="s">
        <v>13</v>
      </c>
      <c r="B8" s="126"/>
      <c r="D8" s="98">
        <v>0</v>
      </c>
      <c r="E8" s="26"/>
      <c r="F8" s="98">
        <v>0</v>
      </c>
      <c r="G8" s="26"/>
      <c r="H8" s="98">
        <v>0</v>
      </c>
      <c r="I8" s="26"/>
      <c r="J8" s="98">
        <f>F8-H8</f>
        <v>0</v>
      </c>
      <c r="K8" s="26"/>
      <c r="L8" s="98">
        <v>12500000</v>
      </c>
      <c r="M8" s="26"/>
      <c r="N8" s="98">
        <v>27262764912</v>
      </c>
      <c r="O8" s="26"/>
      <c r="P8" s="98">
        <v>25384946487</v>
      </c>
      <c r="Q8" s="26"/>
      <c r="R8" s="98">
        <f>N8-P8</f>
        <v>1877818425</v>
      </c>
    </row>
    <row r="9" spans="1:19" s="25" customFormat="1" ht="29.65" customHeight="1" x14ac:dyDescent="0.2">
      <c r="A9" s="148" t="s">
        <v>15</v>
      </c>
      <c r="B9" s="148"/>
      <c r="D9" s="98">
        <v>0</v>
      </c>
      <c r="E9" s="26"/>
      <c r="F9" s="98">
        <v>0</v>
      </c>
      <c r="G9" s="26"/>
      <c r="H9" s="98">
        <v>0</v>
      </c>
      <c r="I9" s="26"/>
      <c r="J9" s="98">
        <f>F9-H9</f>
        <v>0</v>
      </c>
      <c r="K9" s="26"/>
      <c r="L9" s="98">
        <v>105000000</v>
      </c>
      <c r="M9" s="26"/>
      <c r="N9" s="98">
        <v>905211517694</v>
      </c>
      <c r="O9" s="26"/>
      <c r="P9" s="98">
        <v>836271951799</v>
      </c>
      <c r="Q9" s="26"/>
      <c r="R9" s="98">
        <f t="shared" ref="R9:R11" si="0">N9-P9</f>
        <v>68939565895</v>
      </c>
    </row>
    <row r="10" spans="1:19" s="25" customFormat="1" ht="29.65" customHeight="1" x14ac:dyDescent="0.2">
      <c r="A10" s="126" t="s">
        <v>14</v>
      </c>
      <c r="B10" s="126"/>
      <c r="D10" s="98">
        <v>6078772</v>
      </c>
      <c r="E10" s="26"/>
      <c r="F10" s="98">
        <v>99684120007</v>
      </c>
      <c r="G10" s="26"/>
      <c r="H10" s="74">
        <v>98956056697</v>
      </c>
      <c r="J10" s="98">
        <f t="shared" ref="J10:J11" si="1">F10-H10</f>
        <v>728063310</v>
      </c>
      <c r="K10" s="26"/>
      <c r="L10" s="98">
        <v>42266262</v>
      </c>
      <c r="M10" s="26"/>
      <c r="N10" s="98">
        <v>687609943264</v>
      </c>
      <c r="O10" s="26"/>
      <c r="P10" s="98">
        <v>679697418418</v>
      </c>
      <c r="Q10" s="26"/>
      <c r="R10" s="98">
        <f t="shared" si="0"/>
        <v>7912524846</v>
      </c>
    </row>
    <row r="11" spans="1:19" s="25" customFormat="1" ht="29.65" customHeight="1" x14ac:dyDescent="0.2">
      <c r="A11" s="149" t="s">
        <v>89</v>
      </c>
      <c r="B11" s="149"/>
      <c r="D11" s="74">
        <v>2012492</v>
      </c>
      <c r="E11" s="26"/>
      <c r="F11" s="97">
        <v>62369099751</v>
      </c>
      <c r="G11" s="26"/>
      <c r="H11" s="97">
        <v>61659120897</v>
      </c>
      <c r="I11" s="26"/>
      <c r="J11" s="98">
        <f t="shared" si="1"/>
        <v>709978854</v>
      </c>
      <c r="K11" s="26"/>
      <c r="L11" s="98">
        <v>8898294</v>
      </c>
      <c r="M11" s="26"/>
      <c r="N11" s="100">
        <v>273387400739</v>
      </c>
      <c r="O11" s="26"/>
      <c r="P11" s="97">
        <v>272541439572</v>
      </c>
      <c r="Q11" s="26"/>
      <c r="R11" s="98">
        <f t="shared" si="0"/>
        <v>845961167</v>
      </c>
    </row>
    <row r="12" spans="1:19" s="25" customFormat="1" ht="29.65" customHeight="1" x14ac:dyDescent="0.2">
      <c r="A12" s="117" t="s">
        <v>16</v>
      </c>
      <c r="B12" s="117"/>
      <c r="F12" s="96">
        <f>SUM(F8:F11)</f>
        <v>162053219758</v>
      </c>
      <c r="H12" s="96">
        <f>SUM(H8:H11)</f>
        <v>160615177594</v>
      </c>
      <c r="J12" s="96">
        <f>SUM(J8:J11)</f>
        <v>1438042164</v>
      </c>
      <c r="N12" s="96">
        <f>SUM(N8:N11)</f>
        <v>1893471626609</v>
      </c>
      <c r="P12" s="96">
        <f>SUM(P8:P11)</f>
        <v>1813895756276</v>
      </c>
      <c r="R12" s="96">
        <f>SUM(R8:R11)</f>
        <v>79575870333</v>
      </c>
    </row>
    <row r="13" spans="1:19" x14ac:dyDescent="0.2">
      <c r="H13" s="12"/>
      <c r="P13" s="12"/>
    </row>
    <row r="17" spans="9:10" x14ac:dyDescent="0.2">
      <c r="I17" s="22"/>
      <c r="J17" s="22"/>
    </row>
    <row r="18" spans="9:10" x14ac:dyDescent="0.2">
      <c r="I18" s="22"/>
      <c r="J18" s="22"/>
    </row>
    <row r="19" spans="9:10" x14ac:dyDescent="0.2">
      <c r="I19" s="22"/>
      <c r="J19" s="22"/>
    </row>
    <row r="20" spans="9:10" x14ac:dyDescent="0.2">
      <c r="I20" s="22"/>
      <c r="J20" s="22"/>
    </row>
    <row r="21" spans="9:10" x14ac:dyDescent="0.2">
      <c r="I21" s="22"/>
      <c r="J21" s="22"/>
    </row>
  </sheetData>
  <mergeCells count="14">
    <mergeCell ref="A12:B12"/>
    <mergeCell ref="A10:B10"/>
    <mergeCell ref="A9:B9"/>
    <mergeCell ref="A11:B11"/>
    <mergeCell ref="A6:B6"/>
    <mergeCell ref="A8:B8"/>
    <mergeCell ref="A1:R1"/>
    <mergeCell ref="A2:R2"/>
    <mergeCell ref="A3:R3"/>
    <mergeCell ref="A5:C5"/>
    <mergeCell ref="D5:J5"/>
    <mergeCell ref="L5:R5"/>
    <mergeCell ref="A4:G4"/>
    <mergeCell ref="H4:M4"/>
  </mergeCells>
  <pageMargins left="0.39" right="0.39" top="0.39" bottom="0.39" header="0" footer="0"/>
  <pageSetup paperSize="9" fitToHeight="0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S19"/>
  <sheetViews>
    <sheetView rightToLeft="1" zoomScaleNormal="100" workbookViewId="0">
      <selection activeCell="H21" sqref="H21"/>
    </sheetView>
  </sheetViews>
  <sheetFormatPr defaultRowHeight="12.75" x14ac:dyDescent="0.2"/>
  <cols>
    <col min="1" max="1" width="1.28515625" customWidth="1"/>
    <col min="2" max="2" width="28.42578125" customWidth="1"/>
    <col min="3" max="3" width="1.28515625" customWidth="1"/>
    <col min="4" max="4" width="14.7109375" bestFit="1" customWidth="1"/>
    <col min="5" max="5" width="1.28515625" customWidth="1"/>
    <col min="6" max="6" width="20.42578125" customWidth="1"/>
    <col min="7" max="7" width="1.28515625" customWidth="1"/>
    <col min="8" max="8" width="28.7109375" customWidth="1"/>
    <col min="9" max="9" width="1.28515625" customWidth="1"/>
    <col min="10" max="10" width="25.7109375" customWidth="1"/>
    <col min="11" max="11" width="1.28515625" customWidth="1"/>
    <col min="12" max="12" width="16.5703125" bestFit="1" customWidth="1"/>
    <col min="13" max="13" width="1.28515625" customWidth="1"/>
    <col min="14" max="14" width="21.42578125" bestFit="1" customWidth="1"/>
    <col min="15" max="15" width="1.28515625" customWidth="1"/>
    <col min="16" max="16" width="21.42578125" bestFit="1" customWidth="1"/>
    <col min="17" max="17" width="1.28515625" customWidth="1"/>
    <col min="18" max="18" width="20.7109375" bestFit="1" customWidth="1"/>
    <col min="19" max="19" width="0.28515625" customWidth="1"/>
  </cols>
  <sheetData>
    <row r="1" spans="1:19" s="84" customFormat="1" ht="29.65" customHeight="1" x14ac:dyDescent="0.25">
      <c r="A1" s="124" t="s">
        <v>55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24"/>
    </row>
    <row r="2" spans="1:19" s="84" customFormat="1" ht="29.65" customHeight="1" x14ac:dyDescent="0.25">
      <c r="A2" s="124" t="s">
        <v>85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</row>
    <row r="3" spans="1:19" s="84" customFormat="1" ht="29.65" customHeight="1" x14ac:dyDescent="0.25">
      <c r="A3" s="124" t="s">
        <v>110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4"/>
      <c r="R3" s="124"/>
    </row>
    <row r="4" spans="1:19" s="33" customFormat="1" ht="25.5" x14ac:dyDescent="0.2">
      <c r="A4" s="112" t="s">
        <v>78</v>
      </c>
      <c r="B4" s="112"/>
      <c r="C4" s="112"/>
      <c r="D4" s="112"/>
      <c r="E4" s="112"/>
      <c r="F4" s="112"/>
    </row>
    <row r="5" spans="1:19" ht="26.25" customHeight="1" x14ac:dyDescent="0.2">
      <c r="A5" s="110"/>
      <c r="B5" s="115"/>
      <c r="C5" s="110"/>
      <c r="D5" s="129" t="s">
        <v>108</v>
      </c>
      <c r="E5" s="116"/>
      <c r="F5" s="116"/>
      <c r="G5" s="116"/>
      <c r="H5" s="116"/>
      <c r="I5" s="116"/>
      <c r="J5" s="116"/>
      <c r="K5" s="1"/>
      <c r="L5" s="129" t="s">
        <v>107</v>
      </c>
      <c r="M5" s="116"/>
      <c r="N5" s="116"/>
      <c r="O5" s="116"/>
      <c r="P5" s="116"/>
      <c r="Q5" s="116"/>
      <c r="R5" s="116"/>
      <c r="S5" s="1"/>
    </row>
    <row r="6" spans="1:19" ht="44.45" customHeight="1" x14ac:dyDescent="0.2">
      <c r="A6" s="117" t="s">
        <v>40</v>
      </c>
      <c r="B6" s="117"/>
      <c r="D6" s="4" t="s">
        <v>10</v>
      </c>
      <c r="F6" s="67" t="s">
        <v>5</v>
      </c>
      <c r="H6" s="67" t="s">
        <v>45</v>
      </c>
      <c r="J6" s="58" t="s">
        <v>47</v>
      </c>
      <c r="L6" s="4" t="s">
        <v>10</v>
      </c>
      <c r="N6" s="4" t="s">
        <v>5</v>
      </c>
      <c r="P6" s="4" t="s">
        <v>45</v>
      </c>
      <c r="R6" s="4" t="s">
        <v>48</v>
      </c>
    </row>
    <row r="7" spans="1:19" ht="14.85" customHeight="1" x14ac:dyDescent="0.2">
      <c r="A7" s="5"/>
      <c r="B7" s="5"/>
      <c r="D7" s="5"/>
      <c r="F7" s="5"/>
      <c r="H7" s="5"/>
      <c r="J7" s="5"/>
      <c r="L7" s="5"/>
      <c r="N7" s="5"/>
      <c r="P7" s="5"/>
      <c r="R7" s="5"/>
    </row>
    <row r="8" spans="1:19" s="25" customFormat="1" ht="29.65" customHeight="1" x14ac:dyDescent="0.2">
      <c r="A8" s="126" t="s">
        <v>13</v>
      </c>
      <c r="B8" s="126"/>
      <c r="D8" s="98">
        <v>3728409436</v>
      </c>
      <c r="E8" s="26"/>
      <c r="F8" s="98">
        <v>6523483304294</v>
      </c>
      <c r="G8" s="26"/>
      <c r="H8" s="98">
        <f t="shared" ref="H8:H12" si="0">F8-J8</f>
        <v>7298959938713</v>
      </c>
      <c r="I8" s="26"/>
      <c r="J8" s="98">
        <v>-775476634419</v>
      </c>
      <c r="K8" s="26"/>
      <c r="L8" s="98">
        <v>3728409436</v>
      </c>
      <c r="M8" s="26"/>
      <c r="N8" s="98">
        <v>6523483304294</v>
      </c>
      <c r="O8" s="26"/>
      <c r="P8" s="98">
        <f>N8-R8</f>
        <v>7577774160557</v>
      </c>
      <c r="Q8" s="26"/>
      <c r="R8" s="98">
        <v>-1054290856263</v>
      </c>
    </row>
    <row r="9" spans="1:19" s="25" customFormat="1" ht="29.65" customHeight="1" x14ac:dyDescent="0.2">
      <c r="A9" s="126" t="s">
        <v>15</v>
      </c>
      <c r="B9" s="126"/>
      <c r="D9" s="98">
        <v>2179923619</v>
      </c>
      <c r="E9" s="26"/>
      <c r="F9" s="98">
        <v>14376561388527</v>
      </c>
      <c r="G9" s="26"/>
      <c r="H9" s="98">
        <f t="shared" si="0"/>
        <v>14595781238778</v>
      </c>
      <c r="I9" s="26"/>
      <c r="J9" s="98">
        <v>-219219850251</v>
      </c>
      <c r="K9" s="26"/>
      <c r="L9" s="98">
        <v>2179923619</v>
      </c>
      <c r="M9" s="26"/>
      <c r="N9" s="98">
        <v>14376561388527</v>
      </c>
      <c r="O9" s="26"/>
      <c r="P9" s="98">
        <f t="shared" ref="P9:P12" si="1">N9-R9</f>
        <v>14731571488386</v>
      </c>
      <c r="Q9" s="26"/>
      <c r="R9" s="98">
        <v>-355010099859</v>
      </c>
    </row>
    <row r="10" spans="1:19" s="25" customFormat="1" ht="29.65" customHeight="1" x14ac:dyDescent="0.2">
      <c r="A10" s="126" t="s">
        <v>14</v>
      </c>
      <c r="B10" s="126"/>
      <c r="D10" s="98">
        <v>0</v>
      </c>
      <c r="E10" s="26"/>
      <c r="F10" s="98">
        <v>0</v>
      </c>
      <c r="G10" s="26"/>
      <c r="H10" s="98">
        <f t="shared" si="0"/>
        <v>285138644</v>
      </c>
      <c r="I10" s="26"/>
      <c r="J10" s="98">
        <v>-285138644</v>
      </c>
      <c r="K10" s="26"/>
      <c r="L10" s="101">
        <v>0</v>
      </c>
      <c r="M10" s="27"/>
      <c r="N10" s="101">
        <v>0</v>
      </c>
      <c r="O10" s="26"/>
      <c r="P10" s="98">
        <f t="shared" si="1"/>
        <v>0</v>
      </c>
      <c r="Q10" s="26"/>
      <c r="R10" s="101">
        <v>0</v>
      </c>
    </row>
    <row r="11" spans="1:19" s="25" customFormat="1" ht="29.65" customHeight="1" x14ac:dyDescent="0.2">
      <c r="A11" s="126" t="s">
        <v>23</v>
      </c>
      <c r="B11" s="126"/>
      <c r="D11" s="101">
        <v>5000</v>
      </c>
      <c r="E11" s="26"/>
      <c r="F11" s="98">
        <v>4599662828</v>
      </c>
      <c r="G11" s="26"/>
      <c r="H11" s="98">
        <f t="shared" si="0"/>
        <v>4586222579</v>
      </c>
      <c r="I11" s="26"/>
      <c r="J11" s="98">
        <v>13440249</v>
      </c>
      <c r="K11" s="26"/>
      <c r="L11" s="101">
        <v>5000</v>
      </c>
      <c r="N11" s="101">
        <v>4599662828</v>
      </c>
      <c r="O11" s="26"/>
      <c r="P11" s="98">
        <f t="shared" si="1"/>
        <v>4921429378</v>
      </c>
      <c r="Q11" s="26"/>
      <c r="R11" s="98">
        <v>-321766550</v>
      </c>
    </row>
    <row r="12" spans="1:19" s="25" customFormat="1" ht="29.65" customHeight="1" x14ac:dyDescent="0.2">
      <c r="A12" s="127" t="s">
        <v>94</v>
      </c>
      <c r="B12" s="126"/>
      <c r="D12" s="101">
        <v>1259069</v>
      </c>
      <c r="E12" s="26"/>
      <c r="F12" s="97">
        <v>39455600354</v>
      </c>
      <c r="G12" s="26"/>
      <c r="H12" s="98">
        <f t="shared" si="0"/>
        <v>38835589138</v>
      </c>
      <c r="I12" s="26"/>
      <c r="J12" s="97">
        <v>620011216</v>
      </c>
      <c r="K12" s="26"/>
      <c r="L12" s="101">
        <v>1259069</v>
      </c>
      <c r="N12" s="101">
        <v>39455600354</v>
      </c>
      <c r="O12" s="26"/>
      <c r="P12" s="98">
        <f t="shared" si="1"/>
        <v>38582918180</v>
      </c>
      <c r="Q12" s="26"/>
      <c r="R12" s="97">
        <v>872682174</v>
      </c>
    </row>
    <row r="13" spans="1:19" s="25" customFormat="1" ht="29.65" customHeight="1" x14ac:dyDescent="0.2">
      <c r="A13" s="117" t="s">
        <v>16</v>
      </c>
      <c r="B13" s="117"/>
      <c r="C13" s="102"/>
      <c r="D13" s="26"/>
      <c r="E13" s="29"/>
      <c r="F13" s="90">
        <f>SUM(F8:F12)</f>
        <v>20944099956003</v>
      </c>
      <c r="G13" s="29"/>
      <c r="H13" s="90">
        <f>SUM(H8:H12)</f>
        <v>21938448127852</v>
      </c>
      <c r="I13" s="29"/>
      <c r="J13" s="90">
        <f>SUM(J8:J12)</f>
        <v>-994348171849</v>
      </c>
      <c r="K13" s="29"/>
      <c r="M13" s="29"/>
      <c r="N13" s="90">
        <f>SUM(N8:N12)</f>
        <v>20944099956003</v>
      </c>
      <c r="O13" s="29"/>
      <c r="P13" s="90">
        <f>SUM(P8:P12)</f>
        <v>22352849996501</v>
      </c>
      <c r="Q13" s="29"/>
      <c r="R13" s="90">
        <f>SUM(R8:R12)</f>
        <v>-1408750040498</v>
      </c>
    </row>
    <row r="15" spans="1:19" x14ac:dyDescent="0.2">
      <c r="L15" s="22"/>
      <c r="N15" s="22"/>
    </row>
    <row r="16" spans="1:19" x14ac:dyDescent="0.2">
      <c r="F16" s="22"/>
      <c r="L16" s="22"/>
      <c r="N16" s="22"/>
    </row>
    <row r="17" spans="6:14" x14ac:dyDescent="0.2">
      <c r="F17" s="22"/>
      <c r="L17" s="22"/>
      <c r="N17" s="22"/>
    </row>
    <row r="18" spans="6:14" x14ac:dyDescent="0.2">
      <c r="F18" s="22"/>
    </row>
    <row r="19" spans="6:14" x14ac:dyDescent="0.2">
      <c r="F19" s="22"/>
    </row>
  </sheetData>
  <mergeCells count="14">
    <mergeCell ref="A10:B10"/>
    <mergeCell ref="A6:B6"/>
    <mergeCell ref="A8:B8"/>
    <mergeCell ref="A13:B13"/>
    <mergeCell ref="A12:B12"/>
    <mergeCell ref="A11:B11"/>
    <mergeCell ref="A9:B9"/>
    <mergeCell ref="A5:C5"/>
    <mergeCell ref="D5:J5"/>
    <mergeCell ref="L5:R5"/>
    <mergeCell ref="A4:F4"/>
    <mergeCell ref="A1:R1"/>
    <mergeCell ref="A2:R2"/>
    <mergeCell ref="A3:R3"/>
  </mergeCells>
  <pageMargins left="0.39" right="0.39" top="0.39" bottom="0.39" header="0" footer="0"/>
  <pageSetup paperSize="9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34"/>
  <sheetViews>
    <sheetView rightToLeft="1" workbookViewId="0">
      <selection activeCell="J18" sqref="J18"/>
    </sheetView>
  </sheetViews>
  <sheetFormatPr defaultRowHeight="12.75" x14ac:dyDescent="0.2"/>
  <cols>
    <col min="1" max="1" width="1.28515625" customWidth="1"/>
    <col min="2" max="2" width="23.140625" customWidth="1"/>
    <col min="3" max="3" width="1.28515625" customWidth="1"/>
    <col min="4" max="4" width="15.42578125" customWidth="1"/>
    <col min="5" max="5" width="1.28515625" customWidth="1"/>
    <col min="6" max="6" width="18.85546875" customWidth="1"/>
    <col min="7" max="7" width="1.28515625" customWidth="1"/>
    <col min="8" max="8" width="19.28515625" customWidth="1"/>
    <col min="9" max="9" width="1.28515625" customWidth="1"/>
    <col min="10" max="10" width="14.5703125" customWidth="1"/>
    <col min="11" max="11" width="16.7109375" customWidth="1"/>
    <col min="12" max="12" width="1.28515625" customWidth="1"/>
    <col min="13" max="13" width="11.7109375" customWidth="1"/>
    <col min="14" max="14" width="18" customWidth="1"/>
    <col min="15" max="15" width="1.28515625" customWidth="1"/>
    <col min="16" max="16" width="15.85546875" customWidth="1"/>
    <col min="17" max="17" width="1.28515625" customWidth="1"/>
    <col min="18" max="18" width="14.140625" customWidth="1"/>
    <col min="19" max="19" width="1.28515625" customWidth="1"/>
    <col min="20" max="20" width="19.28515625" customWidth="1"/>
    <col min="21" max="21" width="1.28515625" customWidth="1"/>
    <col min="22" max="22" width="20.42578125" customWidth="1"/>
    <col min="23" max="23" width="1.28515625" customWidth="1"/>
    <col min="24" max="24" width="15.42578125" customWidth="1"/>
    <col min="25" max="25" width="0.28515625" customWidth="1"/>
  </cols>
  <sheetData>
    <row r="1" spans="1:25" ht="7.35" customHeight="1" x14ac:dyDescent="0.2">
      <c r="A1" s="110"/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  <c r="T1" s="110"/>
      <c r="U1" s="110"/>
      <c r="V1" s="110"/>
      <c r="W1" s="110"/>
      <c r="X1" s="110"/>
      <c r="Y1" s="110"/>
    </row>
    <row r="2" spans="1:25" ht="29.65" customHeight="1" x14ac:dyDescent="0.2">
      <c r="A2" s="111" t="s">
        <v>55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1"/>
      <c r="U2" s="111"/>
      <c r="V2" s="111"/>
      <c r="W2" s="111"/>
      <c r="X2" s="111"/>
      <c r="Y2" s="111"/>
    </row>
    <row r="3" spans="1:25" ht="7.35" customHeight="1" x14ac:dyDescent="0.2">
      <c r="A3" s="110"/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  <c r="V3" s="110"/>
      <c r="W3" s="110"/>
      <c r="X3" s="110"/>
      <c r="Y3" s="110"/>
    </row>
    <row r="4" spans="1:25" ht="29.65" customHeight="1" x14ac:dyDescent="0.2">
      <c r="A4" s="111" t="s">
        <v>0</v>
      </c>
      <c r="B4" s="111"/>
      <c r="C4" s="111"/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1"/>
      <c r="O4" s="111"/>
      <c r="P4" s="111"/>
      <c r="Q4" s="111"/>
      <c r="R4" s="111"/>
      <c r="S4" s="111"/>
      <c r="T4" s="111"/>
      <c r="U4" s="111"/>
      <c r="V4" s="111"/>
      <c r="W4" s="111"/>
      <c r="X4" s="111"/>
      <c r="Y4" s="111"/>
    </row>
    <row r="5" spans="1:25" ht="7.35" customHeight="1" x14ac:dyDescent="0.2">
      <c r="A5" s="110"/>
      <c r="B5" s="110"/>
      <c r="C5" s="110"/>
      <c r="D5" s="110"/>
      <c r="E5" s="110"/>
      <c r="F5" s="110"/>
      <c r="G5" s="110"/>
      <c r="H5" s="110"/>
      <c r="I5" s="110"/>
      <c r="J5" s="110"/>
      <c r="K5" s="110"/>
      <c r="L5" s="110"/>
      <c r="M5" s="110"/>
      <c r="N5" s="110"/>
      <c r="O5" s="110"/>
      <c r="P5" s="110"/>
      <c r="Q5" s="110"/>
      <c r="R5" s="110"/>
      <c r="S5" s="110"/>
      <c r="T5" s="110"/>
      <c r="U5" s="110"/>
      <c r="V5" s="110"/>
      <c r="W5" s="110"/>
      <c r="X5" s="110"/>
      <c r="Y5" s="110"/>
    </row>
    <row r="6" spans="1:25" ht="29.65" customHeight="1" x14ac:dyDescent="0.2">
      <c r="A6" s="111" t="s">
        <v>105</v>
      </c>
      <c r="B6" s="111"/>
      <c r="C6" s="111"/>
      <c r="D6" s="111"/>
      <c r="E6" s="111"/>
      <c r="F6" s="111"/>
      <c r="G6" s="111"/>
      <c r="H6" s="111"/>
      <c r="I6" s="111"/>
      <c r="J6" s="111"/>
      <c r="K6" s="111"/>
      <c r="L6" s="111"/>
      <c r="M6" s="111"/>
      <c r="N6" s="111"/>
      <c r="O6" s="111"/>
      <c r="P6" s="111"/>
      <c r="Q6" s="111"/>
      <c r="R6" s="111"/>
      <c r="S6" s="111"/>
      <c r="T6" s="111"/>
      <c r="U6" s="111"/>
      <c r="V6" s="111"/>
      <c r="W6" s="111"/>
      <c r="X6" s="111"/>
      <c r="Y6" s="111"/>
    </row>
    <row r="7" spans="1:25" s="30" customFormat="1" ht="25.5" x14ac:dyDescent="0.4">
      <c r="A7" s="112" t="s">
        <v>58</v>
      </c>
      <c r="B7" s="112"/>
      <c r="C7" s="112"/>
      <c r="D7" s="112"/>
      <c r="E7" s="112"/>
      <c r="F7" s="112"/>
      <c r="G7" s="112"/>
      <c r="H7" s="112"/>
      <c r="I7" s="112"/>
      <c r="J7" s="112"/>
      <c r="K7" s="112"/>
      <c r="L7" s="112"/>
      <c r="M7" s="112"/>
      <c r="N7" s="112"/>
      <c r="O7" s="112"/>
      <c r="P7" s="112"/>
      <c r="Q7" s="112"/>
      <c r="R7" s="112"/>
    </row>
    <row r="8" spans="1:25" s="30" customFormat="1" ht="25.5" x14ac:dyDescent="0.4">
      <c r="A8" s="112" t="s">
        <v>59</v>
      </c>
      <c r="B8" s="112"/>
      <c r="C8" s="112"/>
      <c r="D8" s="112"/>
      <c r="E8" s="112"/>
      <c r="F8" s="112"/>
      <c r="G8" s="112"/>
      <c r="H8" s="112"/>
      <c r="I8" s="112"/>
      <c r="J8" s="112"/>
      <c r="K8" s="112"/>
      <c r="L8" s="112"/>
      <c r="M8" s="112"/>
      <c r="N8" s="112"/>
      <c r="O8" s="112"/>
      <c r="P8" s="112"/>
      <c r="Q8" s="112"/>
      <c r="R8" s="112"/>
    </row>
    <row r="9" spans="1:25" ht="22.15" customHeight="1" x14ac:dyDescent="0.2">
      <c r="A9" s="110"/>
      <c r="B9" s="110"/>
      <c r="C9" s="110"/>
      <c r="D9" s="110"/>
      <c r="E9" s="110"/>
      <c r="F9" s="110"/>
      <c r="G9" s="110"/>
      <c r="H9" s="110"/>
      <c r="I9" s="110"/>
      <c r="J9" s="110"/>
      <c r="K9" s="110"/>
      <c r="L9" s="110"/>
      <c r="M9" s="110"/>
      <c r="N9" s="110"/>
      <c r="O9" s="110"/>
      <c r="P9" s="110"/>
      <c r="Q9" s="110"/>
      <c r="R9" s="110"/>
      <c r="S9" s="110"/>
      <c r="T9" s="110"/>
      <c r="U9" s="110"/>
      <c r="V9" s="110"/>
      <c r="W9" s="110"/>
      <c r="X9" s="110"/>
      <c r="Y9" s="110"/>
    </row>
    <row r="10" spans="1:25" ht="21.75" customHeight="1" x14ac:dyDescent="0.2">
      <c r="A10" s="110"/>
      <c r="B10" s="115"/>
      <c r="C10" s="110"/>
      <c r="D10" s="116" t="s">
        <v>86</v>
      </c>
      <c r="E10" s="116"/>
      <c r="F10" s="116"/>
      <c r="G10" s="116"/>
      <c r="H10" s="116"/>
      <c r="I10" s="1"/>
      <c r="J10" s="116" t="s">
        <v>1</v>
      </c>
      <c r="K10" s="116"/>
      <c r="L10" s="116"/>
      <c r="M10" s="116"/>
      <c r="N10" s="116"/>
      <c r="O10" s="1"/>
      <c r="P10" s="116" t="s">
        <v>106</v>
      </c>
      <c r="Q10" s="116"/>
      <c r="R10" s="116"/>
      <c r="S10" s="116"/>
      <c r="T10" s="116"/>
      <c r="U10" s="116"/>
      <c r="V10" s="116"/>
      <c r="W10" s="110"/>
      <c r="X10" s="115"/>
      <c r="Y10" s="110"/>
    </row>
    <row r="11" spans="1:25" ht="22.15" customHeight="1" x14ac:dyDescent="0.2">
      <c r="A11" s="117" t="s">
        <v>2</v>
      </c>
      <c r="B11" s="120"/>
      <c r="D11" s="114" t="s">
        <v>3</v>
      </c>
      <c r="F11" s="113" t="s">
        <v>4</v>
      </c>
      <c r="H11" s="113" t="s">
        <v>5</v>
      </c>
      <c r="J11" s="114" t="s">
        <v>6</v>
      </c>
      <c r="K11" s="114"/>
      <c r="M11" s="114" t="s">
        <v>7</v>
      </c>
      <c r="N11" s="114"/>
      <c r="P11" s="114" t="s">
        <v>3</v>
      </c>
      <c r="R11" s="114" t="s">
        <v>8</v>
      </c>
      <c r="T11" s="114" t="s">
        <v>4</v>
      </c>
      <c r="V11" s="114" t="s">
        <v>5</v>
      </c>
      <c r="X11" s="117" t="s">
        <v>9</v>
      </c>
    </row>
    <row r="12" spans="1:25" ht="22.15" customHeight="1" x14ac:dyDescent="0.2">
      <c r="A12" s="114"/>
      <c r="B12" s="114"/>
      <c r="D12" s="114"/>
      <c r="F12" s="114"/>
      <c r="H12" s="114"/>
      <c r="J12" s="59" t="s">
        <v>10</v>
      </c>
      <c r="K12" s="3" t="s">
        <v>11</v>
      </c>
      <c r="M12" s="3" t="s">
        <v>10</v>
      </c>
      <c r="N12" s="59" t="s">
        <v>12</v>
      </c>
      <c r="P12" s="114"/>
      <c r="R12" s="114"/>
      <c r="T12" s="114"/>
      <c r="V12" s="114"/>
      <c r="X12" s="114"/>
    </row>
    <row r="13" spans="1:25" s="25" customFormat="1" ht="14.85" customHeight="1" x14ac:dyDescent="0.2">
      <c r="A13" s="108"/>
      <c r="B13" s="108"/>
      <c r="D13" s="108"/>
      <c r="F13" s="108"/>
      <c r="H13" s="108"/>
      <c r="J13" s="108"/>
      <c r="K13" s="108"/>
      <c r="M13" s="108"/>
      <c r="N13" s="108"/>
      <c r="P13" s="108"/>
      <c r="R13" s="108"/>
      <c r="T13" s="108"/>
      <c r="V13" s="108"/>
      <c r="X13" s="108"/>
    </row>
    <row r="14" spans="1:25" s="24" customFormat="1" ht="30" customHeight="1" x14ac:dyDescent="0.2">
      <c r="A14" s="121" t="s">
        <v>13</v>
      </c>
      <c r="B14" s="121"/>
      <c r="D14" s="60">
        <v>3696763060</v>
      </c>
      <c r="E14" s="21"/>
      <c r="F14" s="60">
        <v>7258905513383</v>
      </c>
      <c r="G14" s="21"/>
      <c r="H14" s="60">
        <v>7240148899345</v>
      </c>
      <c r="I14" s="21"/>
      <c r="J14" s="60">
        <v>31646376</v>
      </c>
      <c r="K14" s="60">
        <v>58811039368</v>
      </c>
      <c r="M14" s="60">
        <v>0</v>
      </c>
      <c r="N14" s="60">
        <v>0</v>
      </c>
      <c r="O14" s="21"/>
      <c r="P14" s="60">
        <f>D14+J14+M14</f>
        <v>3728409436</v>
      </c>
      <c r="Q14" s="21"/>
      <c r="R14" s="60">
        <v>1751</v>
      </c>
      <c r="T14" s="60">
        <v>7317716552751</v>
      </c>
      <c r="U14" s="21"/>
      <c r="V14" s="60">
        <v>6523483304294</v>
      </c>
      <c r="X14" s="17">
        <v>29.53</v>
      </c>
    </row>
    <row r="15" spans="1:25" s="24" customFormat="1" ht="30" customHeight="1" x14ac:dyDescent="0.2">
      <c r="A15" s="119" t="s">
        <v>15</v>
      </c>
      <c r="B15" s="119"/>
      <c r="D15" s="57">
        <v>2151923619</v>
      </c>
      <c r="E15" s="21"/>
      <c r="F15" s="57">
        <v>9895064198280</v>
      </c>
      <c r="G15" s="21"/>
      <c r="H15" s="57">
        <v>14406930652232</v>
      </c>
      <c r="I15" s="21"/>
      <c r="J15" s="57">
        <v>28000000</v>
      </c>
      <c r="K15" s="57">
        <v>188850586546</v>
      </c>
      <c r="M15" s="57">
        <v>0</v>
      </c>
      <c r="N15" s="57">
        <v>0</v>
      </c>
      <c r="O15" s="21"/>
      <c r="P15" s="60">
        <f>D15+J15+M15</f>
        <v>2179923619</v>
      </c>
      <c r="Q15" s="21"/>
      <c r="R15" s="60">
        <v>6600</v>
      </c>
      <c r="T15" s="57">
        <v>7317716552751</v>
      </c>
      <c r="U15" s="21"/>
      <c r="V15" s="57">
        <v>14376561388527</v>
      </c>
      <c r="X15" s="18">
        <v>65.09</v>
      </c>
    </row>
    <row r="16" spans="1:25" s="24" customFormat="1" ht="30" customHeight="1" x14ac:dyDescent="0.2">
      <c r="A16" s="118" t="s">
        <v>16</v>
      </c>
      <c r="B16" s="118"/>
      <c r="D16" s="25"/>
      <c r="E16" s="21"/>
      <c r="F16" s="56">
        <f>SUM(F14:F15)</f>
        <v>17153969711663</v>
      </c>
      <c r="G16" s="21"/>
      <c r="H16" s="56">
        <f>SUM(H14:H15)</f>
        <v>21647079551577</v>
      </c>
      <c r="I16" s="21"/>
      <c r="J16" s="25"/>
      <c r="K16" s="56">
        <f>SUM(K14:K15)</f>
        <v>247661625914</v>
      </c>
      <c r="L16" s="21"/>
      <c r="M16" s="25"/>
      <c r="N16" s="56">
        <f>SUM(N14:N15)</f>
        <v>0</v>
      </c>
      <c r="O16" s="21"/>
      <c r="P16" s="25"/>
      <c r="Q16" s="21"/>
      <c r="R16" s="21"/>
      <c r="T16" s="56">
        <f>SUM(T14:T15)</f>
        <v>14635433105502</v>
      </c>
      <c r="U16" s="21"/>
      <c r="V16" s="56">
        <f>SUM(V14:V15)</f>
        <v>20900044692821</v>
      </c>
      <c r="X16" s="19">
        <f>SUM(X14:X15)</f>
        <v>94.62</v>
      </c>
    </row>
    <row r="17" spans="11:20" s="25" customFormat="1" x14ac:dyDescent="0.2"/>
    <row r="18" spans="11:20" s="25" customFormat="1" x14ac:dyDescent="0.2">
      <c r="P18" s="26"/>
    </row>
    <row r="19" spans="11:20" s="25" customFormat="1" x14ac:dyDescent="0.2">
      <c r="K19" s="27"/>
    </row>
    <row r="20" spans="11:20" s="25" customFormat="1" x14ac:dyDescent="0.2">
      <c r="P20" s="27"/>
      <c r="R20" s="26"/>
      <c r="T20" s="26"/>
    </row>
    <row r="21" spans="11:20" x14ac:dyDescent="0.2">
      <c r="P21" s="12"/>
    </row>
    <row r="22" spans="11:20" x14ac:dyDescent="0.2">
      <c r="K22" s="23"/>
      <c r="P22" s="22"/>
      <c r="Q22" s="22"/>
      <c r="R22" s="22"/>
    </row>
    <row r="24" spans="11:20" x14ac:dyDescent="0.2">
      <c r="P24" s="22"/>
      <c r="Q24" s="22"/>
      <c r="R24" s="22"/>
    </row>
    <row r="26" spans="11:20" x14ac:dyDescent="0.2">
      <c r="P26" s="22"/>
      <c r="Q26" s="22"/>
      <c r="R26" s="22"/>
    </row>
    <row r="27" spans="11:20" x14ac:dyDescent="0.2">
      <c r="P27" s="22"/>
      <c r="Q27" s="22"/>
      <c r="R27" s="22"/>
    </row>
    <row r="28" spans="11:20" x14ac:dyDescent="0.2">
      <c r="P28" s="22"/>
      <c r="Q28" s="22"/>
      <c r="R28" s="22"/>
    </row>
    <row r="29" spans="11:20" x14ac:dyDescent="0.2">
      <c r="P29" s="22"/>
      <c r="Q29" s="22"/>
      <c r="R29" s="22"/>
    </row>
    <row r="32" spans="11:20" x14ac:dyDescent="0.2">
      <c r="P32" s="22"/>
      <c r="Q32" s="22"/>
      <c r="R32" s="22"/>
    </row>
    <row r="33" spans="16:18" x14ac:dyDescent="0.2">
      <c r="P33" s="22"/>
      <c r="Q33" s="22"/>
      <c r="R33" s="22"/>
    </row>
    <row r="34" spans="16:18" x14ac:dyDescent="0.2">
      <c r="P34" s="22"/>
      <c r="Q34" s="22"/>
      <c r="R34" s="22"/>
    </row>
  </sheetData>
  <mergeCells count="28">
    <mergeCell ref="A16:B16"/>
    <mergeCell ref="A15:B15"/>
    <mergeCell ref="R11:R12"/>
    <mergeCell ref="T11:T12"/>
    <mergeCell ref="V11:V12"/>
    <mergeCell ref="A11:B12"/>
    <mergeCell ref="D11:D12"/>
    <mergeCell ref="F11:F12"/>
    <mergeCell ref="A14:B14"/>
    <mergeCell ref="A8:R8"/>
    <mergeCell ref="A4:Y4"/>
    <mergeCell ref="A6:Y6"/>
    <mergeCell ref="H11:H12"/>
    <mergeCell ref="J11:K11"/>
    <mergeCell ref="A9:Y9"/>
    <mergeCell ref="A10:C10"/>
    <mergeCell ref="D10:H10"/>
    <mergeCell ref="J10:N10"/>
    <mergeCell ref="P10:V10"/>
    <mergeCell ref="W10:Y10"/>
    <mergeCell ref="X11:X12"/>
    <mergeCell ref="M11:N11"/>
    <mergeCell ref="P11:P12"/>
    <mergeCell ref="A1:Y1"/>
    <mergeCell ref="A3:Y3"/>
    <mergeCell ref="A2:Y2"/>
    <mergeCell ref="A5:Y5"/>
    <mergeCell ref="A7:R7"/>
  </mergeCells>
  <pageMargins left="0.39" right="0.39" top="0.39" bottom="0.39" header="0" footer="0"/>
  <pageSetup paperSize="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D62027-C35D-4574-A723-8AEDBF8BA22F}">
  <sheetPr>
    <pageSetUpPr fitToPage="1"/>
  </sheetPr>
  <dimension ref="A1:Y33"/>
  <sheetViews>
    <sheetView rightToLeft="1" workbookViewId="0">
      <selection activeCell="H21" sqref="H21"/>
    </sheetView>
  </sheetViews>
  <sheetFormatPr defaultRowHeight="12.75" x14ac:dyDescent="0.2"/>
  <cols>
    <col min="1" max="1" width="1.28515625" customWidth="1"/>
    <col min="2" max="2" width="23.140625" customWidth="1"/>
    <col min="3" max="3" width="1.28515625" customWidth="1"/>
    <col min="4" max="4" width="11" customWidth="1"/>
    <col min="5" max="5" width="1.28515625" customWidth="1"/>
    <col min="6" max="6" width="21.140625" customWidth="1"/>
    <col min="7" max="7" width="1.28515625" customWidth="1"/>
    <col min="8" max="8" width="18.140625" customWidth="1"/>
    <col min="9" max="9" width="1.28515625" customWidth="1"/>
    <col min="10" max="10" width="14.5703125" customWidth="1"/>
    <col min="11" max="11" width="17.28515625" bestFit="1" customWidth="1"/>
    <col min="12" max="12" width="1.28515625" customWidth="1"/>
    <col min="13" max="13" width="14.140625" customWidth="1"/>
    <col min="14" max="14" width="20.85546875" customWidth="1"/>
    <col min="15" max="15" width="1.28515625" customWidth="1"/>
    <col min="16" max="16" width="13.5703125" customWidth="1"/>
    <col min="17" max="17" width="1.28515625" customWidth="1"/>
    <col min="18" max="18" width="12.5703125" customWidth="1"/>
    <col min="19" max="19" width="1.28515625" customWidth="1"/>
    <col min="20" max="20" width="19.28515625" customWidth="1"/>
    <col min="21" max="21" width="1.28515625" customWidth="1"/>
    <col min="22" max="22" width="21.85546875" customWidth="1"/>
    <col min="23" max="23" width="1.28515625" customWidth="1"/>
    <col min="24" max="24" width="15.42578125" customWidth="1"/>
    <col min="25" max="25" width="0.28515625" customWidth="1"/>
  </cols>
  <sheetData>
    <row r="1" spans="1:25" ht="7.35" customHeight="1" x14ac:dyDescent="0.2">
      <c r="A1" s="110"/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  <c r="T1" s="110"/>
      <c r="U1" s="110"/>
      <c r="V1" s="110"/>
      <c r="W1" s="110"/>
      <c r="X1" s="110"/>
      <c r="Y1" s="110"/>
    </row>
    <row r="2" spans="1:25" ht="29.65" customHeight="1" x14ac:dyDescent="0.2">
      <c r="A2" s="111" t="s">
        <v>55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1"/>
      <c r="U2" s="111"/>
      <c r="V2" s="111"/>
      <c r="W2" s="111"/>
      <c r="X2" s="111"/>
      <c r="Y2" s="111"/>
    </row>
    <row r="3" spans="1:25" ht="7.35" customHeight="1" x14ac:dyDescent="0.2">
      <c r="A3" s="110"/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  <c r="V3" s="110"/>
      <c r="W3" s="110"/>
      <c r="X3" s="110"/>
      <c r="Y3" s="110"/>
    </row>
    <row r="4" spans="1:25" ht="29.65" customHeight="1" x14ac:dyDescent="0.2">
      <c r="A4" s="111" t="s">
        <v>0</v>
      </c>
      <c r="B4" s="111"/>
      <c r="C4" s="111"/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1"/>
      <c r="O4" s="111"/>
      <c r="P4" s="111"/>
      <c r="Q4" s="111"/>
      <c r="R4" s="111"/>
      <c r="S4" s="111"/>
      <c r="T4" s="111"/>
      <c r="U4" s="111"/>
      <c r="V4" s="111"/>
      <c r="W4" s="111"/>
      <c r="X4" s="111"/>
      <c r="Y4" s="111"/>
    </row>
    <row r="5" spans="1:25" ht="7.35" customHeight="1" x14ac:dyDescent="0.2">
      <c r="A5" s="110"/>
      <c r="B5" s="110"/>
      <c r="C5" s="110"/>
      <c r="D5" s="110"/>
      <c r="E5" s="110"/>
      <c r="F5" s="110"/>
      <c r="G5" s="110"/>
      <c r="H5" s="110"/>
      <c r="I5" s="110"/>
      <c r="J5" s="110"/>
      <c r="K5" s="110"/>
      <c r="L5" s="110"/>
      <c r="M5" s="110"/>
      <c r="N5" s="110"/>
      <c r="O5" s="110"/>
      <c r="P5" s="110"/>
      <c r="Q5" s="110"/>
      <c r="R5" s="110"/>
      <c r="S5" s="110"/>
      <c r="T5" s="110"/>
      <c r="U5" s="110"/>
      <c r="V5" s="110"/>
      <c r="W5" s="110"/>
      <c r="X5" s="110"/>
      <c r="Y5" s="110"/>
    </row>
    <row r="6" spans="1:25" ht="29.65" customHeight="1" x14ac:dyDescent="0.2">
      <c r="A6" s="111" t="s">
        <v>105</v>
      </c>
      <c r="B6" s="111"/>
      <c r="C6" s="111"/>
      <c r="D6" s="111"/>
      <c r="E6" s="111"/>
      <c r="F6" s="111"/>
      <c r="G6" s="111"/>
      <c r="H6" s="111"/>
      <c r="I6" s="111"/>
      <c r="J6" s="111"/>
      <c r="K6" s="111"/>
      <c r="L6" s="111"/>
      <c r="M6" s="111"/>
      <c r="N6" s="111"/>
      <c r="O6" s="111"/>
      <c r="P6" s="111"/>
      <c r="Q6" s="111"/>
      <c r="R6" s="111"/>
      <c r="S6" s="111"/>
      <c r="T6" s="111"/>
      <c r="U6" s="111"/>
      <c r="V6" s="111"/>
      <c r="W6" s="111"/>
      <c r="X6" s="111"/>
      <c r="Y6" s="111"/>
    </row>
    <row r="7" spans="1:25" s="30" customFormat="1" ht="25.5" x14ac:dyDescent="0.4">
      <c r="A7" s="112" t="s">
        <v>61</v>
      </c>
      <c r="B7" s="112"/>
      <c r="C7" s="112"/>
      <c r="D7" s="112"/>
      <c r="E7" s="112"/>
      <c r="F7" s="112"/>
      <c r="G7" s="112"/>
      <c r="H7" s="112"/>
      <c r="I7" s="112"/>
      <c r="J7" s="112"/>
      <c r="K7" s="112"/>
      <c r="L7" s="112"/>
      <c r="M7" s="112"/>
      <c r="N7" s="112"/>
      <c r="O7" s="112"/>
      <c r="P7" s="112"/>
      <c r="Q7" s="112"/>
      <c r="R7" s="112"/>
    </row>
    <row r="8" spans="1:25" ht="22.15" customHeight="1" x14ac:dyDescent="0.2">
      <c r="A8" s="110"/>
      <c r="B8" s="110"/>
      <c r="C8" s="110"/>
      <c r="D8" s="110"/>
      <c r="E8" s="110"/>
      <c r="F8" s="110"/>
      <c r="G8" s="110"/>
      <c r="H8" s="110"/>
      <c r="I8" s="110"/>
      <c r="J8" s="110"/>
      <c r="K8" s="110"/>
      <c r="L8" s="110"/>
      <c r="M8" s="110"/>
      <c r="N8" s="110"/>
      <c r="O8" s="110"/>
      <c r="P8" s="110"/>
      <c r="Q8" s="110"/>
      <c r="R8" s="110"/>
      <c r="S8" s="110"/>
      <c r="T8" s="110"/>
      <c r="U8" s="110"/>
      <c r="V8" s="110"/>
      <c r="W8" s="110"/>
      <c r="X8" s="110"/>
      <c r="Y8" s="110"/>
    </row>
    <row r="9" spans="1:25" ht="21.75" customHeight="1" x14ac:dyDescent="0.2">
      <c r="A9" s="110"/>
      <c r="B9" s="115"/>
      <c r="C9" s="110"/>
      <c r="D9" s="116" t="s">
        <v>86</v>
      </c>
      <c r="E9" s="116"/>
      <c r="F9" s="116"/>
      <c r="G9" s="116"/>
      <c r="H9" s="116"/>
      <c r="I9" s="8"/>
      <c r="J9" s="116" t="s">
        <v>1</v>
      </c>
      <c r="K9" s="116"/>
      <c r="L9" s="116"/>
      <c r="M9" s="116"/>
      <c r="N9" s="116"/>
      <c r="O9" s="8"/>
      <c r="P9" s="116" t="s">
        <v>106</v>
      </c>
      <c r="Q9" s="116"/>
      <c r="R9" s="116"/>
      <c r="S9" s="116"/>
      <c r="T9" s="116"/>
      <c r="U9" s="116"/>
      <c r="V9" s="116"/>
      <c r="W9" s="110"/>
      <c r="X9" s="115"/>
      <c r="Y9" s="110"/>
    </row>
    <row r="10" spans="1:25" ht="22.15" customHeight="1" x14ac:dyDescent="0.2">
      <c r="A10" s="117" t="s">
        <v>2</v>
      </c>
      <c r="B10" s="120"/>
      <c r="D10" s="114" t="s">
        <v>79</v>
      </c>
      <c r="F10" s="113" t="s">
        <v>4</v>
      </c>
      <c r="H10" s="113" t="s">
        <v>5</v>
      </c>
      <c r="J10" s="114" t="s">
        <v>6</v>
      </c>
      <c r="K10" s="114"/>
      <c r="M10" s="114" t="s">
        <v>7</v>
      </c>
      <c r="N10" s="114"/>
      <c r="P10" s="114" t="s">
        <v>3</v>
      </c>
      <c r="R10" s="114" t="s">
        <v>8</v>
      </c>
      <c r="T10" s="114" t="s">
        <v>4</v>
      </c>
      <c r="V10" s="114" t="s">
        <v>5</v>
      </c>
      <c r="X10" s="117" t="s">
        <v>9</v>
      </c>
    </row>
    <row r="11" spans="1:25" ht="22.15" customHeight="1" x14ac:dyDescent="0.2">
      <c r="A11" s="114"/>
      <c r="B11" s="114"/>
      <c r="D11" s="114"/>
      <c r="F11" s="114"/>
      <c r="H11" s="114"/>
      <c r="J11" s="59" t="s">
        <v>10</v>
      </c>
      <c r="K11" s="9" t="s">
        <v>11</v>
      </c>
      <c r="M11" s="9" t="s">
        <v>10</v>
      </c>
      <c r="N11" s="59" t="s">
        <v>12</v>
      </c>
      <c r="P11" s="114"/>
      <c r="R11" s="114"/>
      <c r="T11" s="114"/>
      <c r="V11" s="114"/>
      <c r="X11" s="114"/>
    </row>
    <row r="12" spans="1:25" ht="14.85" customHeight="1" x14ac:dyDescent="0.2">
      <c r="A12" s="5"/>
      <c r="B12" s="5"/>
      <c r="D12" s="5"/>
      <c r="F12" s="5"/>
      <c r="H12" s="5"/>
      <c r="J12" s="5"/>
      <c r="K12" s="5"/>
      <c r="M12" s="5"/>
      <c r="N12" s="5"/>
      <c r="P12" s="5"/>
      <c r="R12" s="5"/>
      <c r="T12" s="5"/>
      <c r="V12" s="5"/>
      <c r="X12" s="5"/>
    </row>
    <row r="13" spans="1:25" s="24" customFormat="1" ht="22.15" customHeight="1" x14ac:dyDescent="0.2">
      <c r="A13" s="121" t="s">
        <v>87</v>
      </c>
      <c r="B13" s="121"/>
      <c r="D13" s="60">
        <v>3271561</v>
      </c>
      <c r="E13" s="21"/>
      <c r="F13" s="73">
        <v>100253735403</v>
      </c>
      <c r="G13" s="21"/>
      <c r="H13" s="73">
        <v>100506406361</v>
      </c>
      <c r="J13" s="60">
        <v>0</v>
      </c>
      <c r="K13" s="60">
        <v>0</v>
      </c>
      <c r="L13" s="21"/>
      <c r="M13" s="60">
        <v>-2012492</v>
      </c>
      <c r="N13" s="60">
        <v>62369099751</v>
      </c>
      <c r="O13" s="21"/>
      <c r="P13" s="60">
        <f>D13+J13+M13</f>
        <v>1259069</v>
      </c>
      <c r="Q13" s="21"/>
      <c r="R13" s="60">
        <v>31343</v>
      </c>
      <c r="T13" s="60">
        <v>38582918180</v>
      </c>
      <c r="U13" s="21"/>
      <c r="V13" s="60">
        <v>39455600354</v>
      </c>
      <c r="X13" s="17">
        <v>0.18</v>
      </c>
    </row>
    <row r="14" spans="1:25" s="24" customFormat="1" ht="22.15" customHeight="1" x14ac:dyDescent="0.2">
      <c r="A14" s="121" t="s">
        <v>60</v>
      </c>
      <c r="B14" s="121"/>
      <c r="D14" s="60">
        <v>6078772</v>
      </c>
      <c r="E14" s="21"/>
      <c r="F14" s="57">
        <v>98974750940</v>
      </c>
      <c r="G14" s="21"/>
      <c r="H14" s="57">
        <v>99259889584</v>
      </c>
      <c r="J14" s="60">
        <v>0</v>
      </c>
      <c r="K14" s="60">
        <v>0</v>
      </c>
      <c r="L14" s="21"/>
      <c r="M14" s="60">
        <v>-6078772</v>
      </c>
      <c r="N14" s="60">
        <v>99684120007</v>
      </c>
      <c r="O14" s="21"/>
      <c r="P14" s="60">
        <f>D14+J14+M14</f>
        <v>0</v>
      </c>
      <c r="Q14" s="21"/>
      <c r="R14" s="103" t="s">
        <v>111</v>
      </c>
      <c r="T14" s="60">
        <v>0</v>
      </c>
      <c r="U14" s="21"/>
      <c r="V14" s="60">
        <v>0</v>
      </c>
      <c r="X14" s="17">
        <v>0</v>
      </c>
    </row>
    <row r="15" spans="1:25" s="16" customFormat="1" ht="22.15" customHeight="1" x14ac:dyDescent="0.2">
      <c r="A15" s="118" t="s">
        <v>16</v>
      </c>
      <c r="B15" s="118"/>
      <c r="D15" s="25"/>
      <c r="E15" s="21"/>
      <c r="F15" s="56">
        <f>SUM(F13:F14)</f>
        <v>199228486343</v>
      </c>
      <c r="G15" s="21"/>
      <c r="H15" s="56">
        <f>SUM(H13:H14)</f>
        <v>199766295945</v>
      </c>
      <c r="I15" s="21"/>
      <c r="J15" s="25"/>
      <c r="K15" s="56">
        <f>SUM(K13:K14)</f>
        <v>0</v>
      </c>
      <c r="L15" s="21"/>
      <c r="M15" s="25"/>
      <c r="N15" s="56">
        <f>SUM(N13:N14)</f>
        <v>162053219758</v>
      </c>
      <c r="O15" s="21"/>
      <c r="P15" s="25"/>
      <c r="Q15" s="21"/>
      <c r="R15" s="21"/>
      <c r="S15" s="24"/>
      <c r="T15" s="56">
        <f>SUM(T13:T14)</f>
        <v>38582918180</v>
      </c>
      <c r="U15" s="21"/>
      <c r="V15" s="56">
        <f>SUM(V13:V14)</f>
        <v>39455600354</v>
      </c>
      <c r="X15" s="19">
        <f>SUM(X13:X14)</f>
        <v>0.18</v>
      </c>
    </row>
    <row r="16" spans="1:25" x14ac:dyDescent="0.2"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</row>
    <row r="17" spans="4:22" x14ac:dyDescent="0.2"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6"/>
      <c r="Q17" s="25"/>
      <c r="R17" s="25"/>
      <c r="S17" s="25"/>
      <c r="T17" s="25"/>
      <c r="U17" s="25"/>
      <c r="V17" s="25"/>
    </row>
    <row r="18" spans="4:22" x14ac:dyDescent="0.2">
      <c r="D18" s="25"/>
      <c r="E18" s="25"/>
      <c r="F18" s="25"/>
      <c r="G18" s="25"/>
      <c r="H18" s="25"/>
      <c r="I18" s="25"/>
      <c r="J18" s="25"/>
      <c r="K18" s="27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</row>
    <row r="19" spans="4:22" x14ac:dyDescent="0.2">
      <c r="P19" s="23"/>
      <c r="R19" s="12"/>
      <c r="T19" s="12"/>
    </row>
    <row r="20" spans="4:22" x14ac:dyDescent="0.2">
      <c r="P20" s="12"/>
    </row>
    <row r="21" spans="4:22" x14ac:dyDescent="0.2">
      <c r="K21" s="23"/>
      <c r="P21" s="22"/>
      <c r="Q21" s="22"/>
      <c r="R21" s="22"/>
    </row>
    <row r="23" spans="4:22" x14ac:dyDescent="0.2">
      <c r="P23" s="22"/>
      <c r="Q23" s="22"/>
      <c r="R23" s="22"/>
    </row>
    <row r="25" spans="4:22" x14ac:dyDescent="0.2">
      <c r="P25" s="22"/>
      <c r="Q25" s="22"/>
      <c r="R25" s="22"/>
    </row>
    <row r="26" spans="4:22" x14ac:dyDescent="0.2">
      <c r="P26" s="22"/>
      <c r="Q26" s="22"/>
      <c r="R26" s="22"/>
    </row>
    <row r="27" spans="4:22" x14ac:dyDescent="0.2">
      <c r="P27" s="22"/>
      <c r="Q27" s="22"/>
      <c r="R27" s="22"/>
    </row>
    <row r="28" spans="4:22" x14ac:dyDescent="0.2">
      <c r="P28" s="22"/>
      <c r="Q28" s="22"/>
      <c r="R28" s="22"/>
    </row>
    <row r="31" spans="4:22" x14ac:dyDescent="0.2">
      <c r="P31" s="22"/>
      <c r="Q31" s="22"/>
      <c r="R31" s="22"/>
    </row>
    <row r="32" spans="4:22" x14ac:dyDescent="0.2">
      <c r="P32" s="22"/>
      <c r="Q32" s="22"/>
      <c r="R32" s="22"/>
    </row>
    <row r="33" spans="16:18" x14ac:dyDescent="0.2">
      <c r="P33" s="22"/>
      <c r="Q33" s="22"/>
      <c r="R33" s="22"/>
    </row>
  </sheetData>
  <mergeCells count="27">
    <mergeCell ref="A5:Y5"/>
    <mergeCell ref="A7:R7"/>
    <mergeCell ref="A1:Y1"/>
    <mergeCell ref="A3:Y3"/>
    <mergeCell ref="A2:Y2"/>
    <mergeCell ref="A4:Y4"/>
    <mergeCell ref="A6:Y6"/>
    <mergeCell ref="A8:Y8"/>
    <mergeCell ref="A9:C9"/>
    <mergeCell ref="D9:H9"/>
    <mergeCell ref="J9:N9"/>
    <mergeCell ref="P9:V9"/>
    <mergeCell ref="W9:Y9"/>
    <mergeCell ref="A15:B15"/>
    <mergeCell ref="A14:B14"/>
    <mergeCell ref="A13:B13"/>
    <mergeCell ref="X10:X11"/>
    <mergeCell ref="A10:B11"/>
    <mergeCell ref="D10:D11"/>
    <mergeCell ref="F10:F11"/>
    <mergeCell ref="H10:H11"/>
    <mergeCell ref="J10:K10"/>
    <mergeCell ref="M10:N10"/>
    <mergeCell ref="P10:P11"/>
    <mergeCell ref="R10:R11"/>
    <mergeCell ref="T10:T11"/>
    <mergeCell ref="V10:V11"/>
  </mergeCells>
  <pageMargins left="0.39" right="0.39" top="0.39" bottom="0.39" header="0" footer="0"/>
  <pageSetup paperSize="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K17"/>
  <sheetViews>
    <sheetView rightToLeft="1" zoomScale="90" zoomScaleNormal="90" workbookViewId="0">
      <selection activeCell="H21" sqref="H21"/>
    </sheetView>
  </sheetViews>
  <sheetFormatPr defaultRowHeight="12.75" x14ac:dyDescent="0.2"/>
  <cols>
    <col min="1" max="1" width="1.28515625" customWidth="1"/>
    <col min="2" max="2" width="29.5703125" customWidth="1"/>
    <col min="3" max="3" width="1.28515625" customWidth="1"/>
    <col min="4" max="4" width="11.7109375" customWidth="1"/>
    <col min="5" max="5" width="1.28515625" customWidth="1"/>
    <col min="6" max="6" width="14.140625" customWidth="1"/>
    <col min="7" max="7" width="1.28515625" customWidth="1"/>
    <col min="8" max="8" width="14.140625" customWidth="1"/>
    <col min="9" max="9" width="1.28515625" customWidth="1"/>
    <col min="10" max="10" width="14.140625" customWidth="1"/>
    <col min="11" max="11" width="1.28515625" customWidth="1"/>
    <col min="12" max="12" width="12.85546875" customWidth="1"/>
    <col min="13" max="13" width="1.28515625" customWidth="1"/>
    <col min="14" max="14" width="8.28515625" customWidth="1"/>
    <col min="15" max="15" width="1.28515625" customWidth="1"/>
    <col min="16" max="16" width="9.42578125" customWidth="1"/>
    <col min="17" max="17" width="1.28515625" customWidth="1"/>
    <col min="18" max="18" width="17.140625" customWidth="1"/>
    <col min="19" max="19" width="1.28515625" customWidth="1"/>
    <col min="20" max="20" width="17" customWidth="1"/>
    <col min="21" max="21" width="1.28515625" customWidth="1"/>
    <col min="22" max="22" width="7" customWidth="1"/>
    <col min="23" max="23" width="13.7109375" customWidth="1"/>
    <col min="24" max="24" width="1.28515625" customWidth="1"/>
    <col min="25" max="25" width="10.7109375" customWidth="1"/>
    <col min="26" max="26" width="11.7109375" customWidth="1"/>
    <col min="27" max="27" width="1.28515625" customWidth="1"/>
    <col min="28" max="28" width="8.5703125" customWidth="1"/>
    <col min="29" max="29" width="1.28515625" customWidth="1"/>
    <col min="30" max="30" width="13.85546875" customWidth="1"/>
    <col min="31" max="31" width="1.28515625" customWidth="1"/>
    <col min="32" max="32" width="17.140625" customWidth="1"/>
    <col min="33" max="33" width="1.28515625" customWidth="1"/>
    <col min="34" max="34" width="17.85546875" customWidth="1"/>
    <col min="35" max="35" width="1.28515625" customWidth="1"/>
    <col min="36" max="36" width="16.7109375" customWidth="1"/>
    <col min="37" max="37" width="0.28515625" customWidth="1"/>
  </cols>
  <sheetData>
    <row r="1" spans="1:37" ht="22.15" customHeight="1" x14ac:dyDescent="0.2">
      <c r="A1" s="110"/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  <c r="T1" s="110"/>
      <c r="U1" s="110"/>
      <c r="V1" s="110"/>
      <c r="W1" s="110"/>
      <c r="X1" s="110"/>
      <c r="Y1" s="110"/>
      <c r="Z1" s="110"/>
      <c r="AA1" s="110"/>
      <c r="AB1" s="110"/>
      <c r="AC1" s="110"/>
      <c r="AD1" s="110"/>
      <c r="AE1" s="110"/>
      <c r="AF1" s="110"/>
      <c r="AG1" s="110"/>
      <c r="AH1" s="110"/>
      <c r="AI1" s="110"/>
      <c r="AJ1" s="110"/>
      <c r="AK1" s="110"/>
    </row>
    <row r="2" spans="1:37" ht="29.65" customHeight="1" x14ac:dyDescent="0.2">
      <c r="A2" s="111" t="s">
        <v>55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1"/>
      <c r="U2" s="111"/>
      <c r="V2" s="111"/>
      <c r="W2" s="111"/>
      <c r="X2" s="111"/>
      <c r="Y2" s="111"/>
      <c r="Z2" s="111"/>
      <c r="AA2" s="111"/>
      <c r="AB2" s="111"/>
      <c r="AC2" s="111"/>
      <c r="AD2" s="111"/>
      <c r="AE2" s="111"/>
      <c r="AF2" s="111"/>
      <c r="AG2" s="111"/>
      <c r="AH2" s="111"/>
      <c r="AI2" s="111"/>
      <c r="AJ2" s="111"/>
      <c r="AK2" s="111"/>
    </row>
    <row r="3" spans="1:37" ht="22.15" customHeight="1" x14ac:dyDescent="0.2">
      <c r="A3" s="110"/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  <c r="V3" s="110"/>
      <c r="W3" s="110"/>
      <c r="X3" s="110"/>
      <c r="Y3" s="110"/>
      <c r="Z3" s="110"/>
      <c r="AA3" s="110"/>
      <c r="AB3" s="110"/>
      <c r="AC3" s="110"/>
      <c r="AD3" s="110"/>
      <c r="AE3" s="110"/>
      <c r="AF3" s="110"/>
      <c r="AG3" s="110"/>
      <c r="AH3" s="110"/>
      <c r="AI3" s="110"/>
      <c r="AJ3" s="110"/>
      <c r="AK3" s="110"/>
    </row>
    <row r="4" spans="1:37" ht="29.65" customHeight="1" x14ac:dyDescent="0.2">
      <c r="A4" s="111" t="s">
        <v>0</v>
      </c>
      <c r="B4" s="111"/>
      <c r="C4" s="111"/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1"/>
      <c r="O4" s="111"/>
      <c r="P4" s="111"/>
      <c r="Q4" s="111"/>
      <c r="R4" s="111"/>
      <c r="S4" s="111"/>
      <c r="T4" s="111"/>
      <c r="U4" s="111"/>
      <c r="V4" s="111"/>
      <c r="W4" s="111"/>
      <c r="X4" s="111"/>
      <c r="Y4" s="111"/>
      <c r="Z4" s="111"/>
      <c r="AA4" s="111"/>
      <c r="AB4" s="111"/>
      <c r="AC4" s="111"/>
      <c r="AD4" s="111"/>
      <c r="AE4" s="111"/>
      <c r="AF4" s="111"/>
      <c r="AG4" s="111"/>
      <c r="AH4" s="111"/>
      <c r="AI4" s="111"/>
      <c r="AJ4" s="111"/>
      <c r="AK4" s="111"/>
    </row>
    <row r="5" spans="1:37" ht="29.65" customHeight="1" x14ac:dyDescent="0.2">
      <c r="A5" s="110"/>
      <c r="B5" s="110"/>
      <c r="C5" s="110"/>
      <c r="D5" s="110"/>
      <c r="E5" s="110"/>
      <c r="F5" s="110"/>
      <c r="G5" s="110"/>
      <c r="H5" s="110"/>
      <c r="I5" s="110"/>
      <c r="J5" s="110"/>
      <c r="K5" s="110"/>
      <c r="L5" s="110"/>
      <c r="M5" s="110"/>
      <c r="N5" s="110"/>
      <c r="O5" s="110"/>
      <c r="P5" s="110"/>
      <c r="Q5" s="110"/>
      <c r="R5" s="110"/>
      <c r="S5" s="110"/>
      <c r="T5" s="110"/>
      <c r="U5" s="110"/>
      <c r="V5" s="110"/>
      <c r="W5" s="110"/>
      <c r="X5" s="110"/>
      <c r="Y5" s="110"/>
      <c r="Z5" s="110"/>
      <c r="AA5" s="110"/>
      <c r="AB5" s="110"/>
      <c r="AC5" s="110"/>
      <c r="AD5" s="110"/>
      <c r="AE5" s="110"/>
      <c r="AF5" s="110"/>
      <c r="AG5" s="110"/>
      <c r="AH5" s="110"/>
      <c r="AI5" s="110"/>
      <c r="AJ5" s="110"/>
      <c r="AK5" s="110"/>
    </row>
    <row r="6" spans="1:37" ht="29.65" customHeight="1" x14ac:dyDescent="0.2">
      <c r="A6" s="111" t="s">
        <v>105</v>
      </c>
      <c r="B6" s="111"/>
      <c r="C6" s="111"/>
      <c r="D6" s="111"/>
      <c r="E6" s="111"/>
      <c r="F6" s="111"/>
      <c r="G6" s="111"/>
      <c r="H6" s="111"/>
      <c r="I6" s="111"/>
      <c r="J6" s="111"/>
      <c r="K6" s="111"/>
      <c r="L6" s="111"/>
      <c r="M6" s="111"/>
      <c r="N6" s="111"/>
      <c r="O6" s="111"/>
      <c r="P6" s="111"/>
      <c r="Q6" s="111"/>
      <c r="R6" s="111"/>
      <c r="S6" s="111"/>
      <c r="T6" s="111"/>
      <c r="U6" s="111"/>
      <c r="V6" s="111"/>
      <c r="W6" s="111"/>
      <c r="X6" s="111"/>
      <c r="Y6" s="111"/>
      <c r="Z6" s="111"/>
      <c r="AA6" s="111"/>
      <c r="AB6" s="111"/>
      <c r="AC6" s="111"/>
      <c r="AD6" s="111"/>
      <c r="AE6" s="111"/>
      <c r="AF6" s="111"/>
      <c r="AG6" s="111"/>
      <c r="AH6" s="111"/>
      <c r="AI6" s="111"/>
      <c r="AJ6" s="111"/>
      <c r="AK6" s="111"/>
    </row>
    <row r="7" spans="1:37" s="31" customFormat="1" ht="25.5" x14ac:dyDescent="0.4">
      <c r="A7" s="112" t="s">
        <v>62</v>
      </c>
      <c r="B7" s="112"/>
      <c r="C7" s="112"/>
      <c r="D7" s="112"/>
      <c r="E7" s="112"/>
      <c r="F7" s="112"/>
      <c r="G7" s="112"/>
      <c r="H7" s="112"/>
      <c r="I7" s="112"/>
      <c r="J7" s="112"/>
      <c r="K7" s="112"/>
      <c r="L7" s="112"/>
      <c r="M7" s="112"/>
      <c r="N7" s="112"/>
      <c r="O7" s="112"/>
      <c r="P7" s="112"/>
      <c r="Q7" s="112"/>
      <c r="R7" s="112"/>
      <c r="S7" s="112"/>
      <c r="T7" s="112"/>
      <c r="U7" s="112"/>
      <c r="V7" s="112"/>
      <c r="W7" s="112"/>
      <c r="X7" s="112"/>
      <c r="Y7" s="112"/>
      <c r="Z7" s="112"/>
      <c r="AA7" s="112"/>
      <c r="AB7" s="112"/>
      <c r="AC7" s="112"/>
      <c r="AD7" s="112"/>
    </row>
    <row r="8" spans="1:37" ht="22.15" customHeight="1" x14ac:dyDescent="0.2">
      <c r="A8" s="110"/>
      <c r="B8" s="110"/>
      <c r="C8" s="110"/>
      <c r="D8" s="110"/>
      <c r="E8" s="110"/>
      <c r="F8" s="110"/>
      <c r="G8" s="110"/>
      <c r="H8" s="110"/>
      <c r="I8" s="110"/>
      <c r="J8" s="110"/>
      <c r="K8" s="110"/>
      <c r="L8" s="110"/>
      <c r="M8" s="110"/>
      <c r="N8" s="110"/>
      <c r="O8" s="110"/>
      <c r="P8" s="110"/>
      <c r="Q8" s="110"/>
      <c r="R8" s="110"/>
      <c r="S8" s="110"/>
      <c r="T8" s="110"/>
      <c r="U8" s="110"/>
      <c r="V8" s="110"/>
      <c r="W8" s="110"/>
      <c r="X8" s="110"/>
      <c r="Y8" s="110"/>
      <c r="Z8" s="110"/>
      <c r="AA8" s="110"/>
      <c r="AB8" s="110"/>
      <c r="AC8" s="110"/>
      <c r="AD8" s="110"/>
      <c r="AE8" s="110"/>
      <c r="AF8" s="110"/>
      <c r="AG8" s="110"/>
      <c r="AH8" s="110"/>
      <c r="AI8" s="110"/>
      <c r="AJ8" s="110"/>
      <c r="AK8" s="110"/>
    </row>
    <row r="9" spans="1:37" ht="14.85" customHeight="1" x14ac:dyDescent="0.2">
      <c r="A9" s="110"/>
      <c r="B9" s="115"/>
      <c r="C9" s="110"/>
      <c r="D9" s="116"/>
      <c r="E9" s="116"/>
      <c r="F9" s="116"/>
      <c r="G9" s="116"/>
      <c r="H9" s="116"/>
      <c r="I9" s="116"/>
      <c r="J9" s="116"/>
      <c r="K9" s="116"/>
      <c r="L9" s="116"/>
      <c r="M9" s="116"/>
      <c r="N9" s="116"/>
      <c r="O9" s="1"/>
      <c r="P9" s="116" t="s">
        <v>86</v>
      </c>
      <c r="Q9" s="116"/>
      <c r="R9" s="116"/>
      <c r="S9" s="116"/>
      <c r="T9" s="116"/>
      <c r="U9" s="1"/>
      <c r="V9" s="116" t="s">
        <v>1</v>
      </c>
      <c r="W9" s="116"/>
      <c r="X9" s="116"/>
      <c r="Y9" s="116"/>
      <c r="Z9" s="116"/>
      <c r="AA9" s="1"/>
      <c r="AB9" s="116" t="s">
        <v>106</v>
      </c>
      <c r="AC9" s="116"/>
      <c r="AD9" s="116"/>
      <c r="AE9" s="116"/>
      <c r="AF9" s="116"/>
      <c r="AG9" s="116"/>
      <c r="AH9" s="116"/>
      <c r="AI9" s="110"/>
      <c r="AJ9" s="115"/>
      <c r="AK9" s="110"/>
    </row>
    <row r="10" spans="1:37" ht="22.15" customHeight="1" x14ac:dyDescent="0.2">
      <c r="A10" s="117" t="s">
        <v>17</v>
      </c>
      <c r="B10" s="120"/>
      <c r="D10" s="114" t="s">
        <v>80</v>
      </c>
      <c r="F10" s="114" t="s">
        <v>82</v>
      </c>
      <c r="H10" s="114" t="s">
        <v>18</v>
      </c>
      <c r="J10" s="114" t="s">
        <v>19</v>
      </c>
      <c r="L10" s="114" t="s">
        <v>20</v>
      </c>
      <c r="N10" s="114" t="s">
        <v>21</v>
      </c>
      <c r="P10" s="114" t="s">
        <v>3</v>
      </c>
      <c r="R10" s="113" t="s">
        <v>4</v>
      </c>
      <c r="T10" s="114" t="s">
        <v>5</v>
      </c>
      <c r="V10" s="114" t="s">
        <v>6</v>
      </c>
      <c r="W10" s="114"/>
      <c r="Y10" s="114" t="s">
        <v>7</v>
      </c>
      <c r="Z10" s="114"/>
      <c r="AB10" s="114" t="s">
        <v>3</v>
      </c>
      <c r="AD10" s="114" t="s">
        <v>22</v>
      </c>
      <c r="AF10" s="114" t="s">
        <v>4</v>
      </c>
      <c r="AH10" s="114" t="s">
        <v>5</v>
      </c>
      <c r="AJ10" s="117" t="s">
        <v>9</v>
      </c>
    </row>
    <row r="11" spans="1:37" s="25" customFormat="1" ht="36.75" customHeight="1" x14ac:dyDescent="0.2">
      <c r="A11" s="114"/>
      <c r="B11" s="114"/>
      <c r="D11" s="114"/>
      <c r="F11" s="114"/>
      <c r="H11" s="114"/>
      <c r="J11" s="114"/>
      <c r="L11" s="114"/>
      <c r="N11" s="114"/>
      <c r="P11" s="114"/>
      <c r="R11" s="114"/>
      <c r="T11" s="114"/>
      <c r="V11" s="94" t="s">
        <v>10</v>
      </c>
      <c r="W11" s="94" t="s">
        <v>11</v>
      </c>
      <c r="Y11" s="94" t="s">
        <v>10</v>
      </c>
      <c r="Z11" s="94" t="s">
        <v>12</v>
      </c>
      <c r="AB11" s="114"/>
      <c r="AD11" s="114"/>
      <c r="AF11" s="114"/>
      <c r="AH11" s="114"/>
      <c r="AJ11" s="114"/>
    </row>
    <row r="12" spans="1:37" s="25" customFormat="1" ht="14.85" customHeight="1" x14ac:dyDescent="0.2">
      <c r="A12" s="108"/>
      <c r="B12" s="108"/>
      <c r="D12" s="108"/>
      <c r="F12" s="108"/>
      <c r="H12" s="108"/>
      <c r="J12" s="108"/>
      <c r="L12" s="108"/>
      <c r="N12" s="108"/>
      <c r="P12" s="108"/>
      <c r="R12" s="108"/>
      <c r="T12" s="108"/>
      <c r="V12" s="108"/>
      <c r="W12" s="108"/>
      <c r="Y12" s="108"/>
      <c r="Z12" s="108"/>
      <c r="AB12" s="108"/>
      <c r="AD12" s="108"/>
      <c r="AF12" s="108"/>
      <c r="AH12" s="108"/>
      <c r="AJ12" s="108"/>
    </row>
    <row r="13" spans="1:37" s="25" customFormat="1" ht="22.15" customHeight="1" x14ac:dyDescent="0.2">
      <c r="A13" s="122" t="s">
        <v>23</v>
      </c>
      <c r="B13" s="122"/>
      <c r="D13" s="95" t="s">
        <v>81</v>
      </c>
      <c r="F13" s="95" t="s">
        <v>81</v>
      </c>
      <c r="H13" s="95" t="s">
        <v>24</v>
      </c>
      <c r="J13" s="95" t="s">
        <v>25</v>
      </c>
      <c r="L13" s="14">
        <v>18</v>
      </c>
      <c r="P13" s="97">
        <v>5000</v>
      </c>
      <c r="Q13" s="26"/>
      <c r="R13" s="97">
        <v>5100695325</v>
      </c>
      <c r="S13" s="26"/>
      <c r="T13" s="97">
        <v>4586222579</v>
      </c>
      <c r="U13" s="26"/>
      <c r="V13" s="97">
        <v>0</v>
      </c>
      <c r="W13" s="97">
        <v>0</v>
      </c>
      <c r="X13" s="26"/>
      <c r="Y13" s="97">
        <v>0</v>
      </c>
      <c r="Z13" s="97">
        <v>0</v>
      </c>
      <c r="AA13" s="26"/>
      <c r="AB13" s="97">
        <v>5000</v>
      </c>
      <c r="AC13" s="26"/>
      <c r="AD13" s="98">
        <v>958800</v>
      </c>
      <c r="AE13" s="26"/>
      <c r="AF13" s="97">
        <v>5100695325</v>
      </c>
      <c r="AG13" s="26"/>
      <c r="AH13" s="97">
        <v>4599662828</v>
      </c>
      <c r="AJ13" s="15">
        <v>0.02</v>
      </c>
    </row>
    <row r="14" spans="1:37" s="25" customFormat="1" ht="22.15" customHeight="1" x14ac:dyDescent="0.2">
      <c r="A14" s="117" t="s">
        <v>16</v>
      </c>
      <c r="B14" s="117"/>
      <c r="P14" s="96"/>
      <c r="Q14" s="26"/>
      <c r="R14" s="96">
        <f>SUM(R13:R13)</f>
        <v>5100695325</v>
      </c>
      <c r="S14" s="26"/>
      <c r="T14" s="96">
        <f>SUM(T13:T13)</f>
        <v>4586222579</v>
      </c>
      <c r="U14" s="26"/>
      <c r="V14" s="96">
        <v>0</v>
      </c>
      <c r="W14" s="96">
        <v>0</v>
      </c>
      <c r="X14" s="26"/>
      <c r="Y14" s="96">
        <v>0</v>
      </c>
      <c r="Z14" s="96">
        <v>0</v>
      </c>
      <c r="AA14" s="26"/>
      <c r="AB14" s="96"/>
      <c r="AC14" s="26"/>
      <c r="AD14" s="26"/>
      <c r="AE14" s="26"/>
      <c r="AF14" s="96">
        <f>SUM(AF13:AF13)</f>
        <v>5100695325</v>
      </c>
      <c r="AG14" s="26"/>
      <c r="AH14" s="96">
        <v>4599662828</v>
      </c>
      <c r="AJ14" s="65">
        <f>SUM(AJ13:AJ13)</f>
        <v>0.02</v>
      </c>
    </row>
    <row r="15" spans="1:37" s="25" customFormat="1" x14ac:dyDescent="0.2"/>
    <row r="16" spans="1:37" s="25" customFormat="1" x14ac:dyDescent="0.2"/>
    <row r="17" s="25" customFormat="1" x14ac:dyDescent="0.2"/>
  </sheetData>
  <mergeCells count="33">
    <mergeCell ref="A13:B13"/>
    <mergeCell ref="A14:B14"/>
    <mergeCell ref="AJ10:AJ11"/>
    <mergeCell ref="V10:W10"/>
    <mergeCell ref="Y10:Z10"/>
    <mergeCell ref="AB10:AB11"/>
    <mergeCell ref="AD10:AD11"/>
    <mergeCell ref="AF10:AF11"/>
    <mergeCell ref="AH10:AH11"/>
    <mergeCell ref="F10:F11"/>
    <mergeCell ref="T10:T11"/>
    <mergeCell ref="A10:B11"/>
    <mergeCell ref="D10:D11"/>
    <mergeCell ref="J10:J11"/>
    <mergeCell ref="L10:L11"/>
    <mergeCell ref="N10:N11"/>
    <mergeCell ref="P10:P11"/>
    <mergeCell ref="R10:R11"/>
    <mergeCell ref="H10:H11"/>
    <mergeCell ref="A6:AK6"/>
    <mergeCell ref="A8:AK8"/>
    <mergeCell ref="A9:C9"/>
    <mergeCell ref="D9:N9"/>
    <mergeCell ref="P9:T9"/>
    <mergeCell ref="V9:Z9"/>
    <mergeCell ref="AB9:AH9"/>
    <mergeCell ref="AI9:AK9"/>
    <mergeCell ref="A7:AD7"/>
    <mergeCell ref="A1:AK1"/>
    <mergeCell ref="A3:AK3"/>
    <mergeCell ref="A2:AK2"/>
    <mergeCell ref="A5:AK5"/>
    <mergeCell ref="A4:AK4"/>
  </mergeCells>
  <pageMargins left="0.39" right="0.39" top="0.39" bottom="0.39" header="0" footer="0"/>
  <pageSetup paperSize="9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M15"/>
  <sheetViews>
    <sheetView rightToLeft="1" workbookViewId="0">
      <selection activeCell="H21" sqref="H21"/>
    </sheetView>
  </sheetViews>
  <sheetFormatPr defaultRowHeight="12.75" x14ac:dyDescent="0.2"/>
  <cols>
    <col min="1" max="1" width="1.28515625" customWidth="1"/>
    <col min="2" max="2" width="27.140625" customWidth="1"/>
    <col min="3" max="3" width="1.28515625" customWidth="1"/>
    <col min="4" max="4" width="22.5703125" customWidth="1"/>
    <col min="5" max="5" width="1.28515625" customWidth="1"/>
    <col min="6" max="6" width="20" customWidth="1"/>
    <col min="7" max="7" width="1.28515625" customWidth="1"/>
    <col min="8" max="8" width="21" customWidth="1"/>
    <col min="9" max="9" width="1.28515625" customWidth="1"/>
    <col min="10" max="10" width="21.7109375" customWidth="1"/>
    <col min="11" max="11" width="1.28515625" customWidth="1"/>
    <col min="12" max="12" width="15.42578125" customWidth="1"/>
    <col min="13" max="13" width="0.28515625" customWidth="1"/>
  </cols>
  <sheetData>
    <row r="1" spans="1:13" ht="7.35" customHeight="1" x14ac:dyDescent="0.2">
      <c r="A1" s="110"/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</row>
    <row r="2" spans="1:13" s="84" customFormat="1" ht="29.65" customHeight="1" x14ac:dyDescent="0.25">
      <c r="A2" s="124" t="s">
        <v>55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</row>
    <row r="3" spans="1:13" s="84" customFormat="1" ht="7.35" customHeight="1" x14ac:dyDescent="0.25">
      <c r="A3" s="123"/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</row>
    <row r="4" spans="1:13" s="84" customFormat="1" ht="29.65" customHeight="1" x14ac:dyDescent="0.25">
      <c r="A4" s="124" t="s">
        <v>0</v>
      </c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  <c r="M4" s="104"/>
    </row>
    <row r="5" spans="1:13" s="84" customFormat="1" ht="7.35" customHeight="1" x14ac:dyDescent="0.25">
      <c r="A5" s="123"/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</row>
    <row r="6" spans="1:13" s="84" customFormat="1" ht="29.65" customHeight="1" x14ac:dyDescent="0.25">
      <c r="A6" s="124" t="s">
        <v>105</v>
      </c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  <c r="M6" s="124"/>
    </row>
    <row r="7" spans="1:13" s="30" customFormat="1" ht="25.5" x14ac:dyDescent="0.4">
      <c r="A7" s="125" t="s">
        <v>63</v>
      </c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</row>
    <row r="8" spans="1:13" ht="23.25" customHeight="1" x14ac:dyDescent="0.2">
      <c r="A8" s="116" t="s">
        <v>27</v>
      </c>
      <c r="B8" s="116"/>
      <c r="D8" s="2" t="s">
        <v>86</v>
      </c>
      <c r="E8" s="1"/>
      <c r="F8" s="116" t="s">
        <v>1</v>
      </c>
      <c r="G8" s="116"/>
      <c r="H8" s="116"/>
      <c r="I8" s="1"/>
      <c r="J8" s="116" t="s">
        <v>106</v>
      </c>
      <c r="K8" s="116"/>
      <c r="L8" s="116"/>
      <c r="M8" s="116"/>
    </row>
    <row r="9" spans="1:13" ht="44.45" customHeight="1" x14ac:dyDescent="0.2">
      <c r="A9" s="114" t="s">
        <v>28</v>
      </c>
      <c r="B9" s="114"/>
      <c r="D9" s="3" t="s">
        <v>30</v>
      </c>
      <c r="F9" s="67" t="s">
        <v>31</v>
      </c>
      <c r="H9" s="4" t="s">
        <v>32</v>
      </c>
      <c r="J9" s="10" t="s">
        <v>30</v>
      </c>
      <c r="L9" s="10" t="s">
        <v>9</v>
      </c>
    </row>
    <row r="10" spans="1:13" ht="14.85" customHeight="1" x14ac:dyDescent="0.2">
      <c r="A10" s="5"/>
      <c r="B10" s="5"/>
      <c r="D10" s="5"/>
      <c r="F10" s="5"/>
      <c r="H10" s="5"/>
      <c r="J10" s="5"/>
      <c r="L10" s="5"/>
    </row>
    <row r="11" spans="1:13" ht="29.65" customHeight="1" x14ac:dyDescent="0.2">
      <c r="A11" s="126" t="s">
        <v>56</v>
      </c>
      <c r="B11" s="126"/>
      <c r="D11" s="98">
        <v>596178692</v>
      </c>
      <c r="E11" s="26"/>
      <c r="F11" s="98">
        <v>1803219626</v>
      </c>
      <c r="G11" s="26"/>
      <c r="H11" s="98">
        <v>869545786</v>
      </c>
      <c r="I11" s="26"/>
      <c r="J11" s="98">
        <f>D11+F11-H11</f>
        <v>1529852532</v>
      </c>
      <c r="L11" s="14">
        <v>0</v>
      </c>
    </row>
    <row r="12" spans="1:13" ht="29.65" customHeight="1" x14ac:dyDescent="0.2">
      <c r="A12" s="126" t="s">
        <v>56</v>
      </c>
      <c r="B12" s="126"/>
      <c r="D12" s="98">
        <v>241146890</v>
      </c>
      <c r="E12" s="26"/>
      <c r="F12" s="98">
        <v>48283257252</v>
      </c>
      <c r="G12" s="26"/>
      <c r="H12" s="98">
        <v>47697321264</v>
      </c>
      <c r="I12" s="26"/>
      <c r="J12" s="98">
        <f t="shared" ref="J12:J14" si="0">D12+F12-H12</f>
        <v>827082878</v>
      </c>
      <c r="L12" s="14">
        <v>0</v>
      </c>
    </row>
    <row r="13" spans="1:13" ht="29.65" customHeight="1" x14ac:dyDescent="0.2">
      <c r="A13" s="126" t="s">
        <v>56</v>
      </c>
      <c r="B13" s="126"/>
      <c r="D13" s="98">
        <v>100000</v>
      </c>
      <c r="E13" s="26"/>
      <c r="F13" s="98">
        <v>0</v>
      </c>
      <c r="G13" s="26"/>
      <c r="H13" s="98">
        <v>0</v>
      </c>
      <c r="I13" s="26"/>
      <c r="J13" s="98">
        <f t="shared" si="0"/>
        <v>100000</v>
      </c>
      <c r="L13" s="14">
        <v>0</v>
      </c>
    </row>
    <row r="14" spans="1:13" ht="29.65" customHeight="1" x14ac:dyDescent="0.2">
      <c r="A14" s="122" t="s">
        <v>57</v>
      </c>
      <c r="B14" s="122"/>
      <c r="D14" s="97">
        <v>321449</v>
      </c>
      <c r="E14" s="26"/>
      <c r="F14" s="97">
        <v>0</v>
      </c>
      <c r="G14" s="26"/>
      <c r="H14" s="97">
        <v>0</v>
      </c>
      <c r="I14" s="26"/>
      <c r="J14" s="98">
        <f t="shared" si="0"/>
        <v>321449</v>
      </c>
      <c r="L14" s="15">
        <v>0</v>
      </c>
    </row>
    <row r="15" spans="1:13" ht="22.15" customHeight="1" x14ac:dyDescent="0.2">
      <c r="A15" s="117" t="s">
        <v>16</v>
      </c>
      <c r="B15" s="117"/>
      <c r="D15" s="96">
        <f>SUM(D11:D14)</f>
        <v>837747031</v>
      </c>
      <c r="E15" s="26"/>
      <c r="F15" s="96">
        <f>SUM(F11:F14)</f>
        <v>50086476878</v>
      </c>
      <c r="G15" s="26"/>
      <c r="H15" s="96">
        <f>SUM(H11:H14)</f>
        <v>48566867050</v>
      </c>
      <c r="I15" s="26"/>
      <c r="J15" s="96">
        <f>SUM(J11:J14)</f>
        <v>2357356859</v>
      </c>
      <c r="L15" s="7">
        <v>0</v>
      </c>
    </row>
  </sheetData>
  <mergeCells count="16">
    <mergeCell ref="A13:B13"/>
    <mergeCell ref="A14:B14"/>
    <mergeCell ref="A15:B15"/>
    <mergeCell ref="A9:B9"/>
    <mergeCell ref="A11:B11"/>
    <mergeCell ref="A12:B12"/>
    <mergeCell ref="A6:M6"/>
    <mergeCell ref="F8:H8"/>
    <mergeCell ref="A7:L7"/>
    <mergeCell ref="A8:B8"/>
    <mergeCell ref="J8:M8"/>
    <mergeCell ref="A1:M1"/>
    <mergeCell ref="A3:M3"/>
    <mergeCell ref="A2:M2"/>
    <mergeCell ref="A5:M5"/>
    <mergeCell ref="A4:L4"/>
  </mergeCells>
  <pageMargins left="0.39" right="0.39" top="0.39" bottom="0.39" header="0" footer="0"/>
  <pageSetup paperSize="9"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P17"/>
  <sheetViews>
    <sheetView rightToLeft="1" workbookViewId="0">
      <selection activeCell="H21" sqref="H21"/>
    </sheetView>
  </sheetViews>
  <sheetFormatPr defaultRowHeight="12.75" x14ac:dyDescent="0.2"/>
  <cols>
    <col min="1" max="1" width="1.28515625" customWidth="1"/>
    <col min="2" max="2" width="50.7109375" customWidth="1"/>
    <col min="3" max="3" width="1.42578125" customWidth="1"/>
    <col min="4" max="4" width="10" customWidth="1"/>
    <col min="5" max="5" width="1.5703125" customWidth="1"/>
    <col min="6" max="6" width="26.42578125" customWidth="1"/>
    <col min="7" max="7" width="1.28515625" customWidth="1"/>
    <col min="8" max="8" width="15.5703125" customWidth="1"/>
  </cols>
  <sheetData>
    <row r="1" spans="1:16" ht="29.65" customHeight="1" x14ac:dyDescent="0.2">
      <c r="A1" s="111" t="s">
        <v>55</v>
      </c>
      <c r="B1" s="111"/>
      <c r="C1" s="111"/>
      <c r="D1" s="111"/>
      <c r="E1" s="111"/>
      <c r="F1" s="111"/>
      <c r="G1" s="111"/>
      <c r="H1" s="111"/>
    </row>
    <row r="2" spans="1:16" ht="7.35" customHeight="1" x14ac:dyDescent="0.2">
      <c r="A2" s="110"/>
      <c r="B2" s="110"/>
      <c r="C2" s="110"/>
      <c r="D2" s="110"/>
      <c r="E2" s="110"/>
      <c r="F2" s="110"/>
      <c r="G2" s="110"/>
      <c r="H2" s="110"/>
    </row>
    <row r="3" spans="1:16" ht="29.65" customHeight="1" x14ac:dyDescent="0.2">
      <c r="A3" s="111" t="s">
        <v>26</v>
      </c>
      <c r="B3" s="111"/>
      <c r="C3" s="111"/>
      <c r="D3" s="111"/>
      <c r="E3" s="111"/>
      <c r="F3" s="111"/>
      <c r="G3" s="111"/>
      <c r="H3" s="111"/>
    </row>
    <row r="4" spans="1:16" ht="7.35" customHeight="1" x14ac:dyDescent="0.2">
      <c r="A4" s="110"/>
      <c r="B4" s="110"/>
      <c r="C4" s="110"/>
      <c r="D4" s="110"/>
      <c r="E4" s="110"/>
      <c r="F4" s="110"/>
      <c r="G4" s="110"/>
      <c r="H4" s="110"/>
    </row>
    <row r="5" spans="1:16" ht="29.65" customHeight="1" x14ac:dyDescent="0.2">
      <c r="A5" s="111" t="s">
        <v>105</v>
      </c>
      <c r="B5" s="111"/>
      <c r="C5" s="111"/>
      <c r="D5" s="111"/>
      <c r="E5" s="111"/>
      <c r="F5" s="111"/>
      <c r="G5" s="111"/>
      <c r="H5" s="111"/>
    </row>
    <row r="6" spans="1:16" s="33" customFormat="1" ht="25.5" x14ac:dyDescent="0.2">
      <c r="A6" s="112" t="s">
        <v>64</v>
      </c>
      <c r="B6" s="112"/>
      <c r="C6" s="112"/>
      <c r="D6" s="112"/>
      <c r="E6" s="112"/>
      <c r="F6" s="112"/>
      <c r="G6" s="112"/>
      <c r="H6" s="32"/>
      <c r="I6" s="32"/>
      <c r="J6" s="32"/>
      <c r="K6" s="32"/>
      <c r="L6" s="32"/>
      <c r="M6" s="32"/>
      <c r="N6" s="32"/>
      <c r="O6" s="32"/>
      <c r="P6" s="32"/>
    </row>
    <row r="7" spans="1:16" ht="18" customHeight="1" x14ac:dyDescent="0.2">
      <c r="A7" s="110"/>
      <c r="B7" s="115"/>
      <c r="C7" s="128"/>
      <c r="D7" s="110"/>
      <c r="E7" s="110"/>
      <c r="F7" s="115"/>
      <c r="G7" s="110"/>
      <c r="H7" s="115"/>
    </row>
    <row r="8" spans="1:16" ht="44.45" customHeight="1" x14ac:dyDescent="0.2">
      <c r="A8" s="117" t="s">
        <v>33</v>
      </c>
      <c r="B8" s="117"/>
      <c r="C8" s="13"/>
      <c r="D8" s="36" t="s">
        <v>65</v>
      </c>
      <c r="E8" s="34"/>
      <c r="F8" s="59" t="s">
        <v>34</v>
      </c>
      <c r="H8" s="59" t="s">
        <v>35</v>
      </c>
    </row>
    <row r="9" spans="1:16" ht="14.85" customHeight="1" x14ac:dyDescent="0.2">
      <c r="A9" s="5"/>
      <c r="B9" s="5"/>
      <c r="C9" s="35"/>
      <c r="F9" s="5"/>
      <c r="H9" s="5"/>
    </row>
    <row r="10" spans="1:16" ht="29.65" customHeight="1" x14ac:dyDescent="0.2">
      <c r="A10" s="126" t="s">
        <v>36</v>
      </c>
      <c r="B10" s="126"/>
      <c r="C10" s="11"/>
      <c r="D10" s="37" t="s">
        <v>67</v>
      </c>
      <c r="F10" s="98">
        <f>'درآمد سرمایه گذاری در سهام '!U11</f>
        <v>-164844024282</v>
      </c>
      <c r="H10" s="64">
        <v>99.79</v>
      </c>
    </row>
    <row r="11" spans="1:16" ht="29.65" customHeight="1" x14ac:dyDescent="0.2">
      <c r="A11" s="127" t="s">
        <v>66</v>
      </c>
      <c r="B11" s="126"/>
      <c r="C11" s="11"/>
      <c r="D11" s="37" t="s">
        <v>68</v>
      </c>
      <c r="F11" s="98">
        <f>'درآمد سرمایه گذاری در صندوق'!U11</f>
        <v>9631168187</v>
      </c>
      <c r="H11" s="64">
        <v>0.21</v>
      </c>
    </row>
    <row r="12" spans="1:16" ht="29.65" customHeight="1" x14ac:dyDescent="0.2">
      <c r="A12" s="126" t="s">
        <v>37</v>
      </c>
      <c r="B12" s="126"/>
      <c r="C12" s="11"/>
      <c r="D12" s="37" t="s">
        <v>69</v>
      </c>
      <c r="F12" s="98">
        <f>'درآمد سرمایه‌گذاری اوراق بهادار'!R10</f>
        <v>-94315240</v>
      </c>
      <c r="H12" s="64">
        <v>0</v>
      </c>
    </row>
    <row r="13" spans="1:16" ht="29.65" customHeight="1" x14ac:dyDescent="0.2">
      <c r="A13" s="126" t="s">
        <v>38</v>
      </c>
      <c r="B13" s="126"/>
      <c r="C13" s="11"/>
      <c r="D13" s="37" t="s">
        <v>70</v>
      </c>
      <c r="F13" s="91">
        <f>'درآمد سپرده بانکی'!J12</f>
        <v>10698389</v>
      </c>
      <c r="H13" s="64">
        <v>0</v>
      </c>
    </row>
    <row r="14" spans="1:16" ht="29.65" customHeight="1" x14ac:dyDescent="0.2">
      <c r="A14" s="117" t="s">
        <v>16</v>
      </c>
      <c r="B14" s="117"/>
      <c r="C14" s="13"/>
      <c r="F14" s="62">
        <f>SUM(F10:F13)</f>
        <v>-155296472946</v>
      </c>
      <c r="H14" s="65">
        <f>SUM(H10:H13)</f>
        <v>100</v>
      </c>
    </row>
    <row r="17" spans="6:6" x14ac:dyDescent="0.2">
      <c r="F17" s="22"/>
    </row>
  </sheetData>
  <mergeCells count="13">
    <mergeCell ref="A12:B12"/>
    <mergeCell ref="A14:B14"/>
    <mergeCell ref="A13:B13"/>
    <mergeCell ref="A6:G6"/>
    <mergeCell ref="A11:B11"/>
    <mergeCell ref="A7:H7"/>
    <mergeCell ref="A8:B8"/>
    <mergeCell ref="A10:B10"/>
    <mergeCell ref="A1:H1"/>
    <mergeCell ref="A3:H3"/>
    <mergeCell ref="A5:H5"/>
    <mergeCell ref="A2:H2"/>
    <mergeCell ref="A4:H4"/>
  </mergeCells>
  <pageMargins left="0.39" right="0.39" top="0.39" bottom="0.39" header="0" footer="0"/>
  <pageSetup paperSize="9" fitToHeight="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X18"/>
  <sheetViews>
    <sheetView rightToLeft="1" zoomScaleNormal="100" workbookViewId="0">
      <selection activeCell="H21" sqref="H21"/>
    </sheetView>
  </sheetViews>
  <sheetFormatPr defaultRowHeight="12.75" x14ac:dyDescent="0.2"/>
  <cols>
    <col min="1" max="1" width="1.28515625" customWidth="1"/>
    <col min="2" max="2" width="18.140625" customWidth="1"/>
    <col min="3" max="3" width="1.28515625" customWidth="1"/>
    <col min="4" max="4" width="16.140625" customWidth="1"/>
    <col min="5" max="5" width="12.85546875" hidden="1" customWidth="1"/>
    <col min="6" max="6" width="1.28515625" customWidth="1"/>
    <col min="7" max="7" width="20.42578125" bestFit="1" customWidth="1"/>
    <col min="8" max="8" width="1.28515625" customWidth="1"/>
    <col min="9" max="9" width="13.5703125" customWidth="1"/>
    <col min="10" max="10" width="1.28515625" customWidth="1"/>
    <col min="11" max="11" width="20.7109375" bestFit="1" customWidth="1"/>
    <col min="12" max="12" width="1.28515625" customWidth="1"/>
    <col min="13" max="13" width="16.5703125" customWidth="1"/>
    <col min="14" max="14" width="1.28515625" customWidth="1"/>
    <col min="15" max="15" width="19.140625" customWidth="1"/>
    <col min="16" max="16" width="1.28515625" customWidth="1"/>
    <col min="17" max="17" width="20.85546875" customWidth="1"/>
    <col min="18" max="18" width="1.28515625" customWidth="1"/>
    <col min="19" max="19" width="17.85546875" customWidth="1"/>
    <col min="20" max="20" width="1.28515625" customWidth="1"/>
    <col min="21" max="21" width="20.5703125" customWidth="1"/>
    <col min="22" max="22" width="1.28515625" customWidth="1"/>
    <col min="23" max="23" width="15.85546875" customWidth="1"/>
    <col min="24" max="24" width="0.28515625" customWidth="1"/>
  </cols>
  <sheetData>
    <row r="1" spans="1:24" ht="14.85" customHeight="1" x14ac:dyDescent="0.2">
      <c r="A1" s="110"/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  <c r="T1" s="110"/>
      <c r="U1" s="110"/>
      <c r="V1" s="110"/>
      <c r="W1" s="110"/>
      <c r="X1" s="110"/>
    </row>
    <row r="2" spans="1:24" s="84" customFormat="1" ht="29.65" customHeight="1" x14ac:dyDescent="0.25">
      <c r="A2" s="124" t="s">
        <v>55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  <c r="U2" s="124"/>
      <c r="V2" s="124"/>
      <c r="W2" s="124"/>
      <c r="X2" s="124"/>
    </row>
    <row r="3" spans="1:24" s="84" customFormat="1" ht="29.65" customHeight="1" x14ac:dyDescent="0.25">
      <c r="A3" s="124" t="s">
        <v>26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4"/>
      <c r="R3" s="124"/>
      <c r="S3" s="124"/>
      <c r="T3" s="124"/>
      <c r="U3" s="124"/>
      <c r="V3" s="124"/>
      <c r="W3" s="124"/>
      <c r="X3" s="104"/>
    </row>
    <row r="4" spans="1:24" s="84" customFormat="1" ht="29.65" customHeight="1" x14ac:dyDescent="0.25">
      <c r="A4" s="124" t="s">
        <v>105</v>
      </c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  <c r="R4" s="124"/>
      <c r="S4" s="124"/>
      <c r="T4" s="124"/>
      <c r="U4" s="124"/>
      <c r="V4" s="124"/>
      <c r="W4" s="124"/>
      <c r="X4" s="104"/>
    </row>
    <row r="5" spans="1:24" s="30" customFormat="1" ht="25.5" x14ac:dyDescent="0.4">
      <c r="A5" s="112" t="s">
        <v>88</v>
      </c>
      <c r="B5" s="112"/>
      <c r="C5" s="112"/>
      <c r="D5" s="112"/>
      <c r="E5" s="112"/>
      <c r="F5" s="112"/>
      <c r="G5" s="112"/>
      <c r="H5" s="112"/>
      <c r="I5" s="112"/>
      <c r="J5" s="112"/>
      <c r="K5" s="112"/>
      <c r="L5" s="112"/>
      <c r="M5" s="112"/>
      <c r="N5" s="112"/>
      <c r="O5" s="112"/>
      <c r="P5" s="112"/>
    </row>
    <row r="6" spans="1:24" ht="26.25" customHeight="1" x14ac:dyDescent="0.2">
      <c r="A6" s="110"/>
      <c r="B6" s="115"/>
      <c r="C6" s="110"/>
      <c r="D6" s="129" t="s">
        <v>108</v>
      </c>
      <c r="E6" s="116"/>
      <c r="F6" s="116"/>
      <c r="G6" s="116"/>
      <c r="H6" s="116"/>
      <c r="I6" s="116"/>
      <c r="J6" s="116"/>
      <c r="K6" s="116"/>
      <c r="L6" s="116"/>
      <c r="M6" s="116"/>
      <c r="N6" s="1"/>
      <c r="O6" s="129" t="s">
        <v>107</v>
      </c>
      <c r="P6" s="116"/>
      <c r="Q6" s="116"/>
      <c r="R6" s="116"/>
      <c r="S6" s="116"/>
      <c r="T6" s="116"/>
      <c r="U6" s="116"/>
      <c r="V6" s="116"/>
      <c r="W6" s="116"/>
      <c r="X6" s="1"/>
    </row>
    <row r="7" spans="1:24" ht="44.45" customHeight="1" x14ac:dyDescent="0.2">
      <c r="A7" s="117" t="s">
        <v>49</v>
      </c>
      <c r="B7" s="117"/>
      <c r="D7" s="114" t="s">
        <v>39</v>
      </c>
      <c r="E7" s="114"/>
      <c r="G7" s="58" t="s">
        <v>50</v>
      </c>
      <c r="I7" s="67" t="s">
        <v>51</v>
      </c>
      <c r="K7" s="58" t="s">
        <v>52</v>
      </c>
      <c r="M7" s="4" t="s">
        <v>53</v>
      </c>
      <c r="O7" s="4" t="s">
        <v>39</v>
      </c>
      <c r="Q7" s="4" t="s">
        <v>50</v>
      </c>
      <c r="S7" s="4" t="s">
        <v>51</v>
      </c>
      <c r="U7" s="4" t="s">
        <v>52</v>
      </c>
      <c r="W7" s="4" t="s">
        <v>53</v>
      </c>
    </row>
    <row r="8" spans="1:24" ht="14.85" customHeight="1" x14ac:dyDescent="0.2">
      <c r="A8" s="5"/>
      <c r="B8" s="5"/>
      <c r="D8" s="5"/>
      <c r="E8" s="5"/>
      <c r="G8" s="5"/>
      <c r="I8" s="5"/>
      <c r="K8" s="5"/>
      <c r="M8" s="5"/>
      <c r="O8" s="5"/>
      <c r="Q8" s="5"/>
      <c r="S8" s="5"/>
      <c r="U8" s="5"/>
      <c r="W8" s="5"/>
    </row>
    <row r="9" spans="1:24" s="25" customFormat="1" ht="29.65" customHeight="1" x14ac:dyDescent="0.2">
      <c r="A9" s="126" t="s">
        <v>13</v>
      </c>
      <c r="B9" s="126"/>
      <c r="D9" s="132">
        <v>0</v>
      </c>
      <c r="E9" s="132"/>
      <c r="F9" s="26"/>
      <c r="G9" s="98">
        <v>-775476634419</v>
      </c>
      <c r="H9" s="26"/>
      <c r="I9" s="98">
        <v>0</v>
      </c>
      <c r="J9" s="26"/>
      <c r="K9" s="98">
        <f>SUM(D9:I9)</f>
        <v>-775476634419</v>
      </c>
      <c r="M9" s="64">
        <v>33.700000000000003</v>
      </c>
      <c r="O9" s="98">
        <v>1173639547520</v>
      </c>
      <c r="P9" s="26"/>
      <c r="Q9" s="98">
        <v>-1054290856263</v>
      </c>
      <c r="R9" s="26"/>
      <c r="S9" s="98">
        <v>1877818425</v>
      </c>
      <c r="T9" s="26"/>
      <c r="U9" s="98">
        <f>SUM(O9:S9)</f>
        <v>121226509682</v>
      </c>
      <c r="W9" s="64">
        <v>33.700000000000003</v>
      </c>
    </row>
    <row r="10" spans="1:24" s="25" customFormat="1" ht="29.65" customHeight="1" x14ac:dyDescent="0.2">
      <c r="A10" s="122" t="s">
        <v>15</v>
      </c>
      <c r="B10" s="122"/>
      <c r="D10" s="131">
        <v>0</v>
      </c>
      <c r="E10" s="131"/>
      <c r="F10" s="26"/>
      <c r="G10" s="97">
        <v>-219219850251</v>
      </c>
      <c r="H10" s="26"/>
      <c r="I10" s="97">
        <v>0</v>
      </c>
      <c r="J10" s="26"/>
      <c r="K10" s="98">
        <f>SUM(D10:I10)</f>
        <v>-219219850251</v>
      </c>
      <c r="M10" s="6">
        <v>66.09</v>
      </c>
      <c r="O10" s="97">
        <v>0</v>
      </c>
      <c r="P10" s="26"/>
      <c r="Q10" s="97">
        <v>-355010099859</v>
      </c>
      <c r="R10" s="26"/>
      <c r="S10" s="97">
        <v>68939565895</v>
      </c>
      <c r="T10" s="26"/>
      <c r="U10" s="98">
        <f>SUM(O10:S10)</f>
        <v>-286070533964</v>
      </c>
      <c r="W10" s="6">
        <v>66.09</v>
      </c>
    </row>
    <row r="11" spans="1:24" s="25" customFormat="1" ht="29.65" customHeight="1" x14ac:dyDescent="0.2">
      <c r="A11" s="117" t="s">
        <v>16</v>
      </c>
      <c r="B11" s="117"/>
      <c r="D11" s="130">
        <f>SUM(D9:E10)</f>
        <v>0</v>
      </c>
      <c r="E11" s="130"/>
      <c r="F11" s="26"/>
      <c r="G11" s="96">
        <f>SUM(G9:G10)</f>
        <v>-994696484670</v>
      </c>
      <c r="H11" s="26"/>
      <c r="I11" s="96">
        <f>SUM(I9:I10)</f>
        <v>0</v>
      </c>
      <c r="J11" s="26"/>
      <c r="K11" s="96">
        <f>SUM(K9:K10)</f>
        <v>-994696484670</v>
      </c>
      <c r="M11" s="65">
        <f>SUM(M9:M10)</f>
        <v>99.79</v>
      </c>
      <c r="O11" s="96">
        <f>SUM(O9:O10)</f>
        <v>1173639547520</v>
      </c>
      <c r="P11" s="26"/>
      <c r="Q11" s="96">
        <f>SUM(Q9:Q10)</f>
        <v>-1409300956122</v>
      </c>
      <c r="R11" s="26"/>
      <c r="S11" s="96">
        <f>SUM(S9:S10)</f>
        <v>70817384320</v>
      </c>
      <c r="T11" s="26"/>
      <c r="U11" s="96">
        <f>SUM(U9:U10)</f>
        <v>-164844024282</v>
      </c>
      <c r="W11" s="65">
        <f>SUM(W9:W10)</f>
        <v>99.79</v>
      </c>
    </row>
    <row r="12" spans="1:24" x14ac:dyDescent="0.2"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</row>
    <row r="13" spans="1:24" ht="18.75" x14ac:dyDescent="0.2">
      <c r="D13" s="82"/>
    </row>
    <row r="15" spans="1:24" x14ac:dyDescent="0.2">
      <c r="G15" s="22"/>
    </row>
    <row r="16" spans="1:24" x14ac:dyDescent="0.2">
      <c r="G16" s="22"/>
    </row>
    <row r="17" spans="7:7" x14ac:dyDescent="0.2">
      <c r="G17" s="22"/>
    </row>
    <row r="18" spans="7:7" x14ac:dyDescent="0.2">
      <c r="G18" s="22"/>
    </row>
  </sheetData>
  <mergeCells count="16">
    <mergeCell ref="A7:B7"/>
    <mergeCell ref="D7:E7"/>
    <mergeCell ref="A11:B11"/>
    <mergeCell ref="D11:E11"/>
    <mergeCell ref="A10:B10"/>
    <mergeCell ref="D10:E10"/>
    <mergeCell ref="A9:B9"/>
    <mergeCell ref="D9:E9"/>
    <mergeCell ref="A1:X1"/>
    <mergeCell ref="A2:X2"/>
    <mergeCell ref="A3:W3"/>
    <mergeCell ref="A4:W4"/>
    <mergeCell ref="A6:C6"/>
    <mergeCell ref="D6:M6"/>
    <mergeCell ref="O6:W6"/>
    <mergeCell ref="A5:P5"/>
  </mergeCells>
  <pageMargins left="0.39" right="0.39" top="0.39" bottom="0.39" header="0" footer="0"/>
  <pageSetup paperSize="9" fitToHeight="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8026DF-74D6-463A-A10F-2A13059E7F87}">
  <sheetPr>
    <pageSetUpPr fitToPage="1"/>
  </sheetPr>
  <dimension ref="A1:X18"/>
  <sheetViews>
    <sheetView rightToLeft="1" zoomScaleNormal="100" workbookViewId="0">
      <selection activeCell="H21" sqref="H21"/>
    </sheetView>
  </sheetViews>
  <sheetFormatPr defaultRowHeight="12.75" x14ac:dyDescent="0.2"/>
  <cols>
    <col min="1" max="1" width="1.28515625" customWidth="1"/>
    <col min="2" max="2" width="27.85546875" customWidth="1"/>
    <col min="3" max="3" width="1.28515625" customWidth="1"/>
    <col min="4" max="4" width="13.7109375" customWidth="1"/>
    <col min="5" max="5" width="12.85546875" hidden="1" customWidth="1"/>
    <col min="6" max="6" width="1.28515625" customWidth="1"/>
    <col min="7" max="7" width="16.7109375" customWidth="1"/>
    <col min="8" max="8" width="1.28515625" customWidth="1"/>
    <col min="9" max="9" width="17.7109375" customWidth="1"/>
    <col min="10" max="10" width="1.28515625" customWidth="1"/>
    <col min="11" max="11" width="18" customWidth="1"/>
    <col min="12" max="12" width="1.28515625" customWidth="1"/>
    <col min="13" max="13" width="14.42578125" bestFit="1" customWidth="1"/>
    <col min="14" max="14" width="1.28515625" customWidth="1"/>
    <col min="15" max="15" width="14.85546875" customWidth="1"/>
    <col min="16" max="16" width="1.28515625" customWidth="1"/>
    <col min="17" max="17" width="18.5703125" bestFit="1" customWidth="1"/>
    <col min="18" max="18" width="1.28515625" customWidth="1"/>
    <col min="19" max="19" width="16" bestFit="1" customWidth="1"/>
    <col min="20" max="20" width="1.28515625" customWidth="1"/>
    <col min="21" max="21" width="18.28515625" bestFit="1" customWidth="1"/>
    <col min="22" max="22" width="1.28515625" customWidth="1"/>
    <col min="23" max="23" width="14.42578125" bestFit="1" customWidth="1"/>
    <col min="24" max="24" width="0.28515625" customWidth="1"/>
  </cols>
  <sheetData>
    <row r="1" spans="1:24" ht="14.85" customHeight="1" x14ac:dyDescent="0.2">
      <c r="A1" s="110"/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  <c r="T1" s="110"/>
      <c r="U1" s="110"/>
      <c r="V1" s="110"/>
      <c r="W1" s="110"/>
      <c r="X1" s="110"/>
    </row>
    <row r="2" spans="1:24" s="84" customFormat="1" ht="29.65" customHeight="1" x14ac:dyDescent="0.25">
      <c r="A2" s="124" t="s">
        <v>55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  <c r="U2" s="124"/>
      <c r="V2" s="124"/>
      <c r="W2" s="124"/>
      <c r="X2" s="124"/>
    </row>
    <row r="3" spans="1:24" s="84" customFormat="1" ht="29.65" customHeight="1" x14ac:dyDescent="0.25">
      <c r="A3" s="124" t="s">
        <v>26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4"/>
      <c r="R3" s="124"/>
      <c r="S3" s="124"/>
      <c r="T3" s="124"/>
      <c r="U3" s="124"/>
      <c r="V3" s="124"/>
      <c r="W3" s="124"/>
      <c r="X3" s="104"/>
    </row>
    <row r="4" spans="1:24" s="84" customFormat="1" ht="29.65" customHeight="1" x14ac:dyDescent="0.25">
      <c r="A4" s="124" t="s">
        <v>105</v>
      </c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  <c r="R4" s="124"/>
      <c r="S4" s="124"/>
      <c r="T4" s="124"/>
      <c r="U4" s="124"/>
      <c r="V4" s="124"/>
      <c r="W4" s="124"/>
      <c r="X4" s="104"/>
    </row>
    <row r="5" spans="1:24" s="30" customFormat="1" ht="25.5" x14ac:dyDescent="0.4">
      <c r="A5" s="112" t="s">
        <v>91</v>
      </c>
      <c r="B5" s="112"/>
      <c r="C5" s="112"/>
      <c r="D5" s="112"/>
      <c r="E5" s="112"/>
      <c r="F5" s="112"/>
      <c r="G5" s="112"/>
      <c r="H5" s="112"/>
      <c r="I5" s="112"/>
      <c r="J5" s="112"/>
      <c r="K5" s="112"/>
      <c r="L5" s="112"/>
      <c r="M5" s="112"/>
      <c r="N5" s="112"/>
      <c r="O5" s="112"/>
      <c r="P5" s="112"/>
    </row>
    <row r="6" spans="1:24" ht="26.25" customHeight="1" x14ac:dyDescent="0.2">
      <c r="A6" s="110"/>
      <c r="B6" s="115"/>
      <c r="C6" s="110"/>
      <c r="D6" s="129" t="s">
        <v>108</v>
      </c>
      <c r="E6" s="116"/>
      <c r="F6" s="116"/>
      <c r="G6" s="116"/>
      <c r="H6" s="116"/>
      <c r="I6" s="116"/>
      <c r="J6" s="116"/>
      <c r="K6" s="116"/>
      <c r="L6" s="116"/>
      <c r="M6" s="116"/>
      <c r="N6" s="8"/>
      <c r="O6" s="129" t="s">
        <v>107</v>
      </c>
      <c r="P6" s="116"/>
      <c r="Q6" s="116"/>
      <c r="R6" s="116"/>
      <c r="S6" s="116"/>
      <c r="T6" s="116"/>
      <c r="U6" s="116"/>
      <c r="V6" s="116"/>
      <c r="W6" s="116"/>
      <c r="X6" s="8"/>
    </row>
    <row r="7" spans="1:24" ht="44.45" customHeight="1" x14ac:dyDescent="0.2">
      <c r="A7" s="117" t="s">
        <v>49</v>
      </c>
      <c r="B7" s="117"/>
      <c r="D7" s="133" t="s">
        <v>71</v>
      </c>
      <c r="E7" s="114"/>
      <c r="G7" s="67" t="s">
        <v>50</v>
      </c>
      <c r="I7" s="67" t="s">
        <v>51</v>
      </c>
      <c r="K7" s="58" t="s">
        <v>52</v>
      </c>
      <c r="M7" s="10" t="s">
        <v>53</v>
      </c>
      <c r="O7" s="38" t="s">
        <v>71</v>
      </c>
      <c r="Q7" s="10" t="s">
        <v>50</v>
      </c>
      <c r="S7" s="10" t="s">
        <v>51</v>
      </c>
      <c r="U7" s="10" t="s">
        <v>52</v>
      </c>
      <c r="W7" s="10" t="s">
        <v>53</v>
      </c>
    </row>
    <row r="8" spans="1:24" ht="14.85" customHeight="1" x14ac:dyDescent="0.2">
      <c r="A8" s="5"/>
      <c r="B8" s="5"/>
      <c r="D8" s="5"/>
      <c r="E8" s="5"/>
      <c r="G8" s="5"/>
      <c r="I8" s="5"/>
      <c r="K8" s="5"/>
      <c r="M8" s="5"/>
      <c r="O8" s="5"/>
      <c r="Q8" s="5"/>
      <c r="S8" s="5"/>
      <c r="U8" s="5"/>
      <c r="W8" s="5"/>
    </row>
    <row r="9" spans="1:24" s="25" customFormat="1" ht="29.65" customHeight="1" x14ac:dyDescent="0.2">
      <c r="A9" s="126" t="s">
        <v>90</v>
      </c>
      <c r="B9" s="126"/>
      <c r="D9" s="132">
        <v>0</v>
      </c>
      <c r="E9" s="132"/>
      <c r="F9" s="26"/>
      <c r="G9" s="98">
        <v>-285138644</v>
      </c>
      <c r="H9" s="26"/>
      <c r="I9" s="98">
        <v>728063310</v>
      </c>
      <c r="J9" s="98"/>
      <c r="K9" s="98">
        <f>SUM(D9:I9)</f>
        <v>442924666</v>
      </c>
      <c r="M9" s="64">
        <v>0.21</v>
      </c>
      <c r="O9" s="98">
        <v>0</v>
      </c>
      <c r="P9" s="26"/>
      <c r="Q9" s="98">
        <v>0</v>
      </c>
      <c r="R9" s="26"/>
      <c r="S9" s="98">
        <v>7912524846</v>
      </c>
      <c r="T9" s="26"/>
      <c r="U9" s="98">
        <f>SUM(O9:S9)</f>
        <v>7912524846</v>
      </c>
      <c r="W9" s="64">
        <v>0.21</v>
      </c>
    </row>
    <row r="10" spans="1:24" s="25" customFormat="1" ht="29.65" customHeight="1" x14ac:dyDescent="0.2">
      <c r="A10" s="126" t="s">
        <v>87</v>
      </c>
      <c r="B10" s="126"/>
      <c r="D10" s="132">
        <v>0</v>
      </c>
      <c r="E10" s="132"/>
      <c r="F10" s="26"/>
      <c r="G10" s="98">
        <v>620011216</v>
      </c>
      <c r="H10" s="26"/>
      <c r="I10" s="98">
        <v>709978854</v>
      </c>
      <c r="J10" s="26"/>
      <c r="K10" s="98">
        <f>SUM(D10:I10)</f>
        <v>1329990070</v>
      </c>
      <c r="M10" s="64">
        <v>0</v>
      </c>
      <c r="O10" s="98">
        <v>0</v>
      </c>
      <c r="P10" s="26"/>
      <c r="Q10" s="98">
        <v>872682174</v>
      </c>
      <c r="R10" s="26"/>
      <c r="S10" s="98">
        <v>845961167</v>
      </c>
      <c r="T10" s="26"/>
      <c r="U10" s="98">
        <f>SUM(O10:S10)</f>
        <v>1718643341</v>
      </c>
      <c r="W10" s="64">
        <v>0</v>
      </c>
    </row>
    <row r="11" spans="1:24" s="25" customFormat="1" ht="29.65" customHeight="1" x14ac:dyDescent="0.2">
      <c r="A11" s="117" t="s">
        <v>16</v>
      </c>
      <c r="B11" s="117"/>
      <c r="D11" s="130">
        <f>SUM(D9:E10)</f>
        <v>0</v>
      </c>
      <c r="E11" s="130"/>
      <c r="F11" s="26"/>
      <c r="G11" s="96">
        <f>SUM(G9:G10)</f>
        <v>334872572</v>
      </c>
      <c r="H11" s="26"/>
      <c r="I11" s="96">
        <f>SUM(I9:I10)</f>
        <v>1438042164</v>
      </c>
      <c r="J11" s="26"/>
      <c r="K11" s="96">
        <f>SUM(K9:K10)</f>
        <v>1772914736</v>
      </c>
      <c r="M11" s="65">
        <f>SUM(M9:M10)</f>
        <v>0.21</v>
      </c>
      <c r="O11" s="96">
        <f>SUM(O9:O10)</f>
        <v>0</v>
      </c>
      <c r="P11" s="26"/>
      <c r="Q11" s="96">
        <f>SUM(Q9:Q10)</f>
        <v>872682174</v>
      </c>
      <c r="R11" s="26"/>
      <c r="S11" s="96">
        <f>SUM(S9:S10)</f>
        <v>8758486013</v>
      </c>
      <c r="T11" s="26"/>
      <c r="U11" s="96">
        <f>SUM(U9:U10)</f>
        <v>9631168187</v>
      </c>
      <c r="W11" s="65">
        <f>SUM(W9:W10)</f>
        <v>0.21</v>
      </c>
    </row>
    <row r="15" spans="1:24" x14ac:dyDescent="0.2">
      <c r="G15" s="22"/>
    </row>
    <row r="16" spans="1:24" x14ac:dyDescent="0.2">
      <c r="G16" s="22"/>
    </row>
    <row r="17" spans="7:7" x14ac:dyDescent="0.2">
      <c r="G17" s="22"/>
    </row>
    <row r="18" spans="7:7" x14ac:dyDescent="0.2">
      <c r="G18" s="22"/>
    </row>
  </sheetData>
  <mergeCells count="16">
    <mergeCell ref="A1:X1"/>
    <mergeCell ref="A2:X2"/>
    <mergeCell ref="A7:B7"/>
    <mergeCell ref="D7:E7"/>
    <mergeCell ref="A3:W3"/>
    <mergeCell ref="A4:W4"/>
    <mergeCell ref="A5:P5"/>
    <mergeCell ref="A6:C6"/>
    <mergeCell ref="D6:M6"/>
    <mergeCell ref="O6:W6"/>
    <mergeCell ref="A11:B11"/>
    <mergeCell ref="D11:E11"/>
    <mergeCell ref="A9:B9"/>
    <mergeCell ref="D9:E9"/>
    <mergeCell ref="A10:B10"/>
    <mergeCell ref="D10:E10"/>
  </mergeCells>
  <pageMargins left="0.39" right="0.39" top="0.39" bottom="0.39" header="0" footer="0"/>
  <pageSetup paperSize="9" fitToHeight="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R10"/>
  <sheetViews>
    <sheetView rightToLeft="1" workbookViewId="0">
      <selection activeCell="H21" sqref="H21"/>
    </sheetView>
  </sheetViews>
  <sheetFormatPr defaultRowHeight="12.75" x14ac:dyDescent="0.2"/>
  <cols>
    <col min="1" max="1" width="1.28515625" customWidth="1"/>
    <col min="2" max="2" width="31.140625" customWidth="1"/>
    <col min="3" max="3" width="1.28515625" customWidth="1"/>
    <col min="4" max="4" width="14.140625" customWidth="1"/>
    <col min="5" max="5" width="1.28515625" customWidth="1"/>
    <col min="6" max="6" width="16.7109375" customWidth="1"/>
    <col min="7" max="7" width="1.28515625" customWidth="1"/>
    <col min="8" max="8" width="15.85546875" customWidth="1"/>
    <col min="9" max="9" width="1.28515625" customWidth="1"/>
    <col min="10" max="10" width="18" customWidth="1"/>
    <col min="11" max="11" width="1.28515625" customWidth="1"/>
    <col min="12" max="12" width="15" bestFit="1" customWidth="1"/>
    <col min="13" max="13" width="1.28515625" customWidth="1"/>
    <col min="14" max="14" width="15.140625" customWidth="1"/>
    <col min="15" max="15" width="1.28515625" customWidth="1"/>
    <col min="16" max="16" width="9.28515625" bestFit="1" customWidth="1"/>
    <col min="17" max="17" width="1.28515625" customWidth="1"/>
    <col min="18" max="18" width="14.28515625" bestFit="1" customWidth="1"/>
  </cols>
  <sheetData>
    <row r="1" spans="1:18" ht="14.85" customHeight="1" x14ac:dyDescent="0.2">
      <c r="A1" s="110"/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</row>
    <row r="2" spans="1:18" s="84" customFormat="1" ht="29.65" customHeight="1" x14ac:dyDescent="0.25">
      <c r="A2" s="124" t="s">
        <v>55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</row>
    <row r="3" spans="1:18" s="84" customFormat="1" ht="29.65" customHeight="1" x14ac:dyDescent="0.25">
      <c r="A3" s="124" t="s">
        <v>26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4"/>
      <c r="R3" s="124"/>
    </row>
    <row r="4" spans="1:18" s="84" customFormat="1" ht="29.65" customHeight="1" x14ac:dyDescent="0.25">
      <c r="A4" s="124" t="s">
        <v>105</v>
      </c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  <c r="R4" s="124"/>
    </row>
    <row r="5" spans="1:18" s="39" customFormat="1" ht="25.5" x14ac:dyDescent="0.45">
      <c r="A5" s="112" t="s">
        <v>92</v>
      </c>
      <c r="B5" s="112"/>
      <c r="C5" s="112"/>
      <c r="D5" s="112"/>
      <c r="E5" s="112"/>
      <c r="F5" s="112"/>
      <c r="G5" s="112"/>
      <c r="H5" s="112"/>
      <c r="I5" s="112"/>
      <c r="J5" s="112"/>
      <c r="K5" s="112"/>
      <c r="L5" s="112"/>
      <c r="M5" s="112"/>
      <c r="N5" s="112"/>
      <c r="O5" s="112"/>
      <c r="P5" s="112"/>
    </row>
    <row r="6" spans="1:18" ht="26.25" customHeight="1" x14ac:dyDescent="0.2">
      <c r="A6" s="110"/>
      <c r="B6" s="115"/>
      <c r="C6" s="110"/>
      <c r="D6" s="129" t="s">
        <v>108</v>
      </c>
      <c r="E6" s="129"/>
      <c r="F6" s="129"/>
      <c r="G6" s="129"/>
      <c r="H6" s="129"/>
      <c r="I6" s="129"/>
      <c r="J6" s="129"/>
      <c r="L6" s="129" t="s">
        <v>107</v>
      </c>
      <c r="M6" s="116"/>
      <c r="N6" s="116"/>
      <c r="O6" s="116"/>
      <c r="P6" s="116"/>
      <c r="Q6" s="116"/>
      <c r="R6" s="116"/>
    </row>
    <row r="7" spans="1:18" ht="44.45" customHeight="1" x14ac:dyDescent="0.2">
      <c r="A7" s="117" t="s">
        <v>83</v>
      </c>
      <c r="B7" s="117"/>
      <c r="D7" s="10" t="s">
        <v>54</v>
      </c>
      <c r="F7" s="10" t="s">
        <v>50</v>
      </c>
      <c r="H7" s="67" t="s">
        <v>51</v>
      </c>
      <c r="J7" s="38" t="s">
        <v>75</v>
      </c>
      <c r="L7" s="4" t="s">
        <v>54</v>
      </c>
      <c r="N7" s="4" t="s">
        <v>50</v>
      </c>
      <c r="P7" s="4" t="s">
        <v>51</v>
      </c>
      <c r="R7" s="38" t="s">
        <v>75</v>
      </c>
    </row>
    <row r="8" spans="1:18" ht="14.85" customHeight="1" x14ac:dyDescent="0.2">
      <c r="A8" s="5"/>
      <c r="B8" s="5"/>
      <c r="D8" s="5"/>
      <c r="F8" s="5"/>
      <c r="H8" s="5"/>
      <c r="J8" s="5"/>
      <c r="L8" s="5"/>
      <c r="N8" s="5"/>
      <c r="P8" s="5"/>
      <c r="R8" s="5"/>
    </row>
    <row r="9" spans="1:18" ht="29.65" customHeight="1" x14ac:dyDescent="0.2">
      <c r="A9" s="126" t="s">
        <v>23</v>
      </c>
      <c r="B9" s="126"/>
      <c r="D9" s="91">
        <v>78141478</v>
      </c>
      <c r="E9" s="12"/>
      <c r="F9" s="91">
        <v>13440249</v>
      </c>
      <c r="G9" s="12"/>
      <c r="H9" s="61">
        <v>0</v>
      </c>
      <c r="I9" s="12"/>
      <c r="J9" s="63">
        <f>SUM(D9:H9)</f>
        <v>91581727</v>
      </c>
      <c r="K9" s="12"/>
      <c r="L9" s="107">
        <v>227451310</v>
      </c>
      <c r="M9" s="12"/>
      <c r="N9" s="63">
        <v>-321766550</v>
      </c>
      <c r="O9" s="12"/>
      <c r="P9" s="63">
        <v>0</v>
      </c>
      <c r="Q9" s="12"/>
      <c r="R9" s="63">
        <f>SUM(L9:P9)</f>
        <v>-94315240</v>
      </c>
    </row>
    <row r="10" spans="1:18" ht="29.65" customHeight="1" x14ac:dyDescent="0.2">
      <c r="A10" s="117" t="s">
        <v>16</v>
      </c>
      <c r="B10" s="117"/>
      <c r="D10" s="62">
        <f>SUM(D9)</f>
        <v>78141478</v>
      </c>
      <c r="E10" s="12"/>
      <c r="F10" s="62">
        <v>0</v>
      </c>
      <c r="G10" s="12"/>
      <c r="H10" s="62">
        <v>0</v>
      </c>
      <c r="I10" s="12"/>
      <c r="J10" s="62">
        <f>SUM(J9)</f>
        <v>91581727</v>
      </c>
      <c r="K10" s="12"/>
      <c r="L10" s="62">
        <f>SUM(L9)</f>
        <v>227451310</v>
      </c>
      <c r="M10" s="12"/>
      <c r="N10" s="62">
        <v>0</v>
      </c>
      <c r="O10" s="12"/>
      <c r="P10" s="62">
        <v>0</v>
      </c>
      <c r="Q10" s="12"/>
      <c r="R10" s="62">
        <f>SUM(R9)</f>
        <v>-94315240</v>
      </c>
    </row>
  </sheetData>
  <mergeCells count="11">
    <mergeCell ref="A7:B7"/>
    <mergeCell ref="A9:B9"/>
    <mergeCell ref="A10:B10"/>
    <mergeCell ref="A1:R1"/>
    <mergeCell ref="A2:R2"/>
    <mergeCell ref="A6:C6"/>
    <mergeCell ref="L6:R6"/>
    <mergeCell ref="A4:R4"/>
    <mergeCell ref="A3:R3"/>
    <mergeCell ref="A5:P5"/>
    <mergeCell ref="D6:J6"/>
  </mergeCells>
  <pageMargins left="0.39" right="0.39" top="0.39" bottom="0.39" header="0" footer="0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14</vt:i4>
      </vt:variant>
    </vt:vector>
  </HeadingPairs>
  <TitlesOfParts>
    <vt:vector size="29" baseType="lpstr">
      <vt:lpstr>0</vt:lpstr>
      <vt:lpstr>سهام</vt:lpstr>
      <vt:lpstr>واحدهای صندوق</vt:lpstr>
      <vt:lpstr>اوراق</vt:lpstr>
      <vt:lpstr>سپرده</vt:lpstr>
      <vt:lpstr>درآمدها</vt:lpstr>
      <vt:lpstr>درآمد سرمایه گذاری در سهام </vt:lpstr>
      <vt:lpstr>درآمد سرمایه گذاری در صندوق</vt:lpstr>
      <vt:lpstr>درآمد سرمایه‌گذاری اوراق بهادار</vt:lpstr>
      <vt:lpstr>درآمد سپرده بانکی</vt:lpstr>
      <vt:lpstr>درآمد سود سهام</vt:lpstr>
      <vt:lpstr>سود اوراق بهادار</vt:lpstr>
      <vt:lpstr>سود سپرده بانکی</vt:lpstr>
      <vt:lpstr>درآمد ناشی از فروش</vt:lpstr>
      <vt:lpstr>درآمد ناشی از تغییر قیمت اوراق</vt:lpstr>
      <vt:lpstr>'0'!Print_Area</vt:lpstr>
      <vt:lpstr>اوراق!Print_Area</vt:lpstr>
      <vt:lpstr>'درآمد سپرده بانکی'!Print_Area</vt:lpstr>
      <vt:lpstr>'درآمد سرمایه گذاری در سهام '!Print_Area</vt:lpstr>
      <vt:lpstr>'درآمد سرمایه گذاری در صندوق'!Print_Area</vt:lpstr>
      <vt:lpstr>'درآمد سرمایه‌گذاری اوراق بهادار'!Print_Area</vt:lpstr>
      <vt:lpstr>'درآمد ناشی از تغییر قیمت اوراق'!Print_Area</vt:lpstr>
      <vt:lpstr>'درآمد ناشی از فروش'!Print_Area</vt:lpstr>
      <vt:lpstr>درآمدها!Print_Area</vt:lpstr>
      <vt:lpstr>سپرده!Print_Area</vt:lpstr>
      <vt:lpstr>سهام!Print_Area</vt:lpstr>
      <vt:lpstr>'سود اوراق بهادار'!Print_Area</vt:lpstr>
      <vt:lpstr>'سود سپرده بانکی'!Print_Area</vt:lpstr>
      <vt:lpstr>'واحدهای صندوق'!Print_Area</vt:lpstr>
    </vt:vector>
  </TitlesOfParts>
  <Company>Stimulsoft Reports 2015.2.0 from 30 September 2015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/>
  <dc:description/>
  <cp:lastModifiedBy>Masomeh Farahani</cp:lastModifiedBy>
  <dcterms:created xsi:type="dcterms:W3CDTF">2025-04-22T13:59:26Z</dcterms:created>
  <dcterms:modified xsi:type="dcterms:W3CDTF">2025-06-28T14:23:21Z</dcterms:modified>
</cp:coreProperties>
</file>